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kul71374\Desktop\Diphu DCC &amp; KIOSK TENDER\"/>
    </mc:Choice>
  </mc:AlternateContent>
  <xr:revisionPtr revIDLastSave="0" documentId="13_ncr:1_{AD90D629-89B5-42DC-8C6C-850E1D79B77C}" xr6:coauthVersionLast="45" xr6:coauthVersionMax="45" xr10:uidLastSave="{00000000-0000-0000-0000-000000000000}"/>
  <bookViews>
    <workbookView xWindow="-110" yWindow="-110" windowWidth="19420" windowHeight="11020" activeTab="2" xr2:uid="{00000000-000D-0000-FFFF-FFFF00000000}"/>
  </bookViews>
  <sheets>
    <sheet name="ABSTRACT" sheetId="3" r:id="rId1"/>
    <sheet name="BOQ Day Care Centre" sheetId="1" r:id="rId2"/>
    <sheet name="BOQ Onco&amp; Pallative OPD" sheetId="4" r:id="rId3"/>
    <sheet name="BOQ KIOSK" sheetId="6" r:id="rId4"/>
  </sheets>
  <definedNames>
    <definedName name="_xlnm.Print_Area" localSheetId="0">ABSTRACT!$A$1:$D$18</definedName>
    <definedName name="_xlnm.Print_Area" localSheetId="1">'BOQ Day Care Centre'!$A$1:$F$84</definedName>
    <definedName name="_xlnm.Print_Titles" localSheetId="1">'BOQ Day Care Centre'!$1:$2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3" l="1"/>
  <c r="F70" i="6"/>
  <c r="F68" i="6"/>
  <c r="F65" i="6"/>
  <c r="F64" i="6"/>
  <c r="F61" i="6"/>
  <c r="F60" i="6"/>
  <c r="F57" i="6"/>
  <c r="F56" i="6"/>
  <c r="F55" i="6"/>
  <c r="F53" i="6"/>
  <c r="F52" i="6"/>
  <c r="F51" i="6"/>
  <c r="F49" i="6"/>
  <c r="F48" i="6"/>
  <c r="F43" i="6"/>
  <c r="F42" i="6"/>
  <c r="F40" i="6"/>
  <c r="F43" i="4"/>
  <c r="F42" i="4"/>
  <c r="F39" i="4"/>
  <c r="F38" i="4"/>
  <c r="F35" i="4"/>
  <c r="F34" i="4"/>
  <c r="F33" i="4"/>
  <c r="F32" i="4"/>
  <c r="F30" i="4"/>
  <c r="F29" i="4"/>
  <c r="F28" i="4"/>
  <c r="F26" i="4"/>
  <c r="F25" i="4"/>
  <c r="F20" i="4"/>
  <c r="F19" i="4"/>
  <c r="F17" i="4"/>
  <c r="D5" i="3"/>
  <c r="D8" i="3"/>
  <c r="D9" i="3"/>
  <c r="F83" i="1"/>
  <c r="F69" i="1"/>
  <c r="F70" i="1" s="1"/>
  <c r="F66" i="1"/>
  <c r="F65" i="1"/>
  <c r="F62" i="1"/>
  <c r="F61" i="1"/>
  <c r="F58" i="1"/>
  <c r="F57" i="1"/>
  <c r="F56" i="1"/>
  <c r="F55" i="1"/>
  <c r="F53" i="1"/>
  <c r="F52" i="1"/>
  <c r="F51" i="1"/>
  <c r="F50" i="1"/>
  <c r="F48" i="1"/>
  <c r="F47" i="1"/>
  <c r="F42" i="1"/>
  <c r="F41" i="1"/>
  <c r="F39" i="1"/>
  <c r="F34" i="1"/>
  <c r="F71" i="6" l="1"/>
  <c r="D16" i="3" s="1"/>
  <c r="F44" i="4"/>
  <c r="D11" i="3" s="1"/>
  <c r="F67" i="1"/>
  <c r="D7" i="3" s="1"/>
  <c r="F21" i="1" l="1"/>
  <c r="D15" i="1" l="1"/>
  <c r="F82" i="1" l="1"/>
  <c r="F81" i="1"/>
  <c r="F80" i="1"/>
  <c r="F79" i="1"/>
  <c r="F78" i="1"/>
  <c r="F77" i="1"/>
  <c r="F76" i="1"/>
  <c r="F75" i="1"/>
  <c r="F74" i="1"/>
  <c r="F73" i="1"/>
  <c r="F72" i="1"/>
  <c r="F84" i="1" l="1"/>
  <c r="F26" i="6"/>
  <c r="F23" i="6"/>
  <c r="F21" i="6"/>
  <c r="F19" i="6"/>
  <c r="F18" i="6"/>
  <c r="F17" i="6"/>
  <c r="F16" i="6"/>
  <c r="F15" i="6"/>
  <c r="F14" i="6"/>
  <c r="F13" i="6"/>
  <c r="F11" i="6"/>
  <c r="F9" i="6"/>
  <c r="F8" i="6"/>
  <c r="F35" i="6"/>
  <c r="F34" i="6"/>
  <c r="F33" i="6"/>
  <c r="F32" i="6"/>
  <c r="F31" i="6"/>
  <c r="F30" i="6"/>
  <c r="F29" i="6"/>
  <c r="F7" i="6"/>
  <c r="F6" i="6"/>
  <c r="F5" i="6"/>
  <c r="F4" i="6"/>
  <c r="F23" i="1"/>
  <c r="F36" i="6" l="1"/>
  <c r="D15" i="3" s="1"/>
  <c r="F27" i="6"/>
  <c r="D14" i="3" s="1"/>
  <c r="F17" i="1" l="1"/>
  <c r="F18" i="1"/>
  <c r="F19" i="1"/>
  <c r="F15" i="1"/>
  <c r="F12" i="4" l="1"/>
  <c r="F10" i="4"/>
  <c r="F8" i="4"/>
  <c r="F7" i="4"/>
  <c r="F6" i="4"/>
  <c r="F5" i="4"/>
  <c r="F12" i="1"/>
  <c r="F13" i="4" l="1"/>
  <c r="D10" i="3" s="1"/>
  <c r="F6" i="1"/>
  <c r="F5" i="1" l="1"/>
  <c r="F31" i="1" l="1"/>
  <c r="F30" i="1"/>
  <c r="F27" i="1"/>
  <c r="F26" i="1"/>
  <c r="F10" i="1"/>
  <c r="F9" i="1"/>
  <c r="F8" i="1"/>
  <c r="F24" i="1" s="1"/>
  <c r="D4" i="3" s="1"/>
  <c r="F35" i="1" l="1"/>
  <c r="D6" i="3" s="1"/>
  <c r="D12" i="3" s="1"/>
  <c r="D18" i="3" s="1"/>
  <c r="F28" i="1"/>
</calcChain>
</file>

<file path=xl/sharedStrings.xml><?xml version="1.0" encoding="utf-8"?>
<sst xmlns="http://schemas.openxmlformats.org/spreadsheetml/2006/main" count="379" uniqueCount="193">
  <si>
    <t>AMOUNT</t>
  </si>
  <si>
    <t>a</t>
  </si>
  <si>
    <t>FURNITURES AND FIXTURES</t>
  </si>
  <si>
    <t>Nos</t>
  </si>
  <si>
    <t>Sqm</t>
  </si>
  <si>
    <t>Amount</t>
  </si>
  <si>
    <t>A</t>
  </si>
  <si>
    <t>Light Point Wiring on Normal Supply</t>
  </si>
  <si>
    <t>B</t>
  </si>
  <si>
    <t xml:space="preserve">Outlets in work table/cabin on Raw Power </t>
  </si>
  <si>
    <t>C</t>
  </si>
  <si>
    <t>Make MDS Legrand, L&amp;T, SIEMENS, Havells</t>
  </si>
  <si>
    <t>SET</t>
  </si>
  <si>
    <t xml:space="preserve">Supplying, installation and commissioning of direct online starter for A/C of make Havells / M.K of type Mk1 as required and at place directed by the Engineer in charge . </t>
  </si>
  <si>
    <t>D</t>
  </si>
  <si>
    <t>Outlets on Work table/  Cabins on Raw / power of make MK/Legrand/Schnieder</t>
  </si>
  <si>
    <t>Supplying and fixing a set of 1 no 3 module grid plate mounted 240 volt, all housed in a 3 module recessed zinc chromate passivated MS box  including moulded cover plate etc. complete as required.</t>
  </si>
  <si>
    <t>Supplying and fixing a set of 1 no 6 module grid plate mounted 240 volt, all housed in a 5 module recessed zinc chromate passivated MS box  including moulded cover plate etc. complete as required.</t>
  </si>
  <si>
    <t>Supplying and fixing a set of 1 no 8 module grid plate mounted 240 volt, all housed in a 8 module recessed zinc chromate passivated MS  box  including moulded cover plate etc. complete as required.</t>
  </si>
  <si>
    <t>E</t>
  </si>
  <si>
    <t>Sub main wiring</t>
  </si>
  <si>
    <t>F</t>
  </si>
  <si>
    <t>Conduits</t>
  </si>
  <si>
    <t xml:space="preserve">Supplying and laying heavy gauge ISI embossed PVC conduit recessed and/or surface conduits including cost of providing saddles etc for surface conduiting and/or cost of cutting and filling chases for recessed conduiting complete as per specifications, as required and as below. </t>
  </si>
  <si>
    <t>a)</t>
  </si>
  <si>
    <t>20 mm 16 SWG</t>
  </si>
  <si>
    <t>b)</t>
  </si>
  <si>
    <t>25 mm 16 SWG</t>
  </si>
  <si>
    <t>Supply ,fixing, testing and commissioning of following  fittings</t>
  </si>
  <si>
    <t>Recessed mounted pressure die-cast aluminium luminaire in powder coated white finish in round profile with optimised heat sink for efficient heat dissipation and separate replaceable electronic driver, ENDURAHODLR12WLED 857 MOD, Driver inclusive of Make Havells/ Polycab or Equvalent make.</t>
  </si>
  <si>
    <t>Supply , testing , laying and commissioning of 1100 volt grade armoured XLPE insulated and PVC sheathed aluminium cable on existing cable tray/directly on walls including the cost of clamping , dressing to to ensure minium 1D gap between adjacent cables, identification tags, etc as per specification , as required and as below.</t>
  </si>
  <si>
    <t>a ) 4.0 core , 25 sq mm</t>
  </si>
  <si>
    <t>Cable termination of  XLPE cable including the cost of crimping heavy duty aluminium / copper lugs   , nickel plated brass double compression glands , insulation tape and and all requisite material for completion of termination complete as required and  as below.</t>
  </si>
  <si>
    <t>a) 4 core 25 sq mm</t>
  </si>
  <si>
    <t>ABSTRACT</t>
  </si>
  <si>
    <t xml:space="preserve">Supplying, installation and commissioning of 1.5 Ton Split Inverter Air conditioner of Make Carrier / Voltas / Hitachi / LG/ Marc/ Midea with all material and fixing of outdoor unit with powder coated  M.S bracket as required at place directed by the Engineer in charge with stand etc . </t>
  </si>
  <si>
    <t>BLIND</t>
  </si>
  <si>
    <t>Supplying and fixing a set of 1 no 12 module grid plate mounted 240 volt, all housed in a 8 module recessed zinc chromate passivated MS  box  including moulded cover plate etc. complete as required.</t>
  </si>
  <si>
    <t>VENUS Neo / ENDURA SLIM PRO PlusRecessed LED Luminaire which providessoft light and glare freesymmetrical illumination suitable for Arm strong / grid ceiling 2 x 2 , VENUSNEO2X2PLR36WLED857S With Driver 3636WSMOD of havells/ polycab make or equivalent make on approval</t>
  </si>
  <si>
    <t xml:space="preserve">CIVIL WORKS </t>
  </si>
  <si>
    <t>ELECTRICAL WORKS</t>
  </si>
  <si>
    <t>FINISHES</t>
  </si>
  <si>
    <t>Curtains</t>
  </si>
  <si>
    <t>a) Incomer--   63 Amps 2 Pole MCB –01 Nos</t>
  </si>
  <si>
    <t>b) Outgoing   --     40/32 Amp DP MCB – 3Nos, 0-32 amp - 4 nos</t>
  </si>
  <si>
    <t>Each</t>
  </si>
  <si>
    <t>Pair</t>
  </si>
  <si>
    <t>a) Incomer--   63 Amps 4 Pole MCB –01 Nos</t>
  </si>
  <si>
    <t>b) Outgoing   --     40/32 Amp DP MCB – 3Nos, 0-32 amp - 6 nos</t>
  </si>
  <si>
    <t xml:space="preserve">Supplying, installation and commissioning of 1.0 Ton Split Inverter Air conditioner of Make Carrier / Voltas / Hitachi / LG/ Marc/ Midea with all material and fixing of outdoor unit with powder coated  M.S bracket as required at place directed by the Engineer in charge . </t>
  </si>
  <si>
    <t xml:space="preserve">IT </t>
  </si>
  <si>
    <t>Supplying with fitting and fixing of CAT 6 RJ-45 Computer jack in one module including making necessary connection   complete as per direction of department.</t>
  </si>
  <si>
    <t>1m CAT6 Patch Cord</t>
  </si>
  <si>
    <t>Patch Cord Cat 6 UTP  Gray 2m - Moulded SCHNEIDER/LEGRAND or equivalent  make as approved by the Deptt..Equualant - Moulded Dlink/Digilink</t>
  </si>
  <si>
    <t>Cat 6 Keystone  UTP Jack  with Dust Cover-White  SCHNEIDER/LEGRAND or equivalent  make as approved by the Deptt.. Equvalent Digisol/Dlink</t>
  </si>
  <si>
    <t>12U Rack Loaded Dlink/Netrack or equivelent</t>
  </si>
  <si>
    <t>24 Port Patch Panel fully loaded Digisol/Dlink</t>
  </si>
  <si>
    <t>Supply of Complete IO Set Digisol/Dlink or equivalent</t>
  </si>
  <si>
    <t>Crimping and Punching of IO</t>
  </si>
  <si>
    <t>Punching of Patch Panel</t>
  </si>
  <si>
    <t>Installation, configuration &amp; testing of LAN/Supplied networking items</t>
  </si>
  <si>
    <t>AIR CONDITIONING</t>
  </si>
  <si>
    <t xml:space="preserve">   PACKAGE-1  </t>
  </si>
  <si>
    <t>SANITARY&amp; PLUMBING WORK</t>
  </si>
  <si>
    <t xml:space="preserve">   PACKAGE-2</t>
  </si>
  <si>
    <t>TOTAL OF PACKAGE -1</t>
  </si>
  <si>
    <t>TOTAL OF PACKAGE -2</t>
  </si>
  <si>
    <t>REPAIR AND RENOVATION WORKS FOR ESTABLISHMENT OF   DAY CARE CENTRE   &amp; KIOSK AT DIPHU MEDICAL COLLEGE CAMPUS</t>
  </si>
  <si>
    <t>Painting</t>
  </si>
  <si>
    <t>BILL OF QUANTITIES FOR  CIVIL, INTERIOR FURNISHING AND ELECTRICAL WORK FOR DAY CARE CHEMOTHERAPY WARD OF ACCF AT DIPHU MEDICAL COLLEGE HOSPITAL</t>
  </si>
  <si>
    <t>BILL OF QUANTITIES FOR  CIVIL, INTERIOR FURNISHING AND ELECTRICAL WORK FOR ONCO &amp; PALLIATIVE OPD OF ACCF AT DIPHU MEDICAL COLLEGE HOSPITAL</t>
  </si>
  <si>
    <t>Item</t>
  </si>
  <si>
    <t>Area</t>
  </si>
  <si>
    <t>GRAND TOTAL FOR PACKAGE 1 + PACKAGE 2</t>
  </si>
  <si>
    <t>A. CIVIL WORKS</t>
  </si>
  <si>
    <t>B. SANITARY&amp; PLUMBING WORK</t>
  </si>
  <si>
    <t>Tower Bolts (100mm X 10 mm)</t>
  </si>
  <si>
    <t>Door Handles (75 mm)</t>
  </si>
  <si>
    <t>Butt Hinges (100mm X 75mm X 4mm)</t>
  </si>
  <si>
    <t>4.2.1</t>
  </si>
  <si>
    <t>4.2.2</t>
  </si>
  <si>
    <t>4.2.3</t>
  </si>
  <si>
    <t>4.3.1</t>
  </si>
  <si>
    <t>Tower Bolts (250mm X 10 mm)</t>
  </si>
  <si>
    <t>4.4.1</t>
  </si>
  <si>
    <t>Heavy Duty Door Closer( size 180 mm x 65mm x 64mm)</t>
  </si>
  <si>
    <t>Rmt</t>
  </si>
  <si>
    <t>SUB-TOTAL For (B) SANITARY&amp; PLUMBING WORK</t>
  </si>
  <si>
    <t>SUB-TOTAL For (A) CIVIL WORKS</t>
  </si>
  <si>
    <t>C. FURNITURE &amp; FIXTURE</t>
  </si>
  <si>
    <t>3.1.1</t>
  </si>
  <si>
    <t>Vertical Blinds (15mm Micro Blind)</t>
  </si>
  <si>
    <t>D. ELECTRICAL WORKS</t>
  </si>
  <si>
    <t>Point wiring for switch controlled light points with 3 runs of 1.5 sq mm for phse,netrual and earth wires FRLS PVC insulated 660/1100 volt grade stranded copper conductor FRLS wires  Finolex/ Havells / Polycab including cost of providing PVC conduits,junction boxes, saddles etc and including the cost of supplying and fixing modular grid plate mounted 240 volt 6 amp control switch housed in zinc chromate passivated MS / PVC  boxes with moulded cover plate complete as per specifications and as required.</t>
  </si>
  <si>
    <t>Point wiring for 6 amp socket outlets with 2 runs of 2.5 sq mm + 1 run of  1.5 sq mm for earthing FRLS PVC insulated 660/1100 volt grade stranded copper conductor  Finolex/ Havells / Polycab wires  including the cost of PVC conduits,junction boxes,saddles and cutting/making good chases in brick work and including the cost of fixing modular grid plate mounted 240 volt 6 amp 4 pin universal round/flat pin combined shuttered socket outlets alongwith 240 volt 6 amp control switch housed in zinc chromate passivated MS boxes with moulded cover plate  complete as per specifications and as required.</t>
  </si>
  <si>
    <t>Point wiring for 16 amp socket outlets (1 outlet wired on 1 circuit) with 2 runs of  4 sq mm +1 run of 1.5 sq mm earthing   FRLS PVC insulated 660/1100 volt grade stranded FRLS PVC insulated copper conductor wires  Finolex/ Havells / Polycab including the cost of conduits, junction boxes,saddles,cutting/making good chases in brick work and including the cost of fixing 240 volt 3 pin 16 amp industrial metal clad socket outlet in 16 SWG powder coated MS/PVC box and including the cost of 3 pin 240 volt plug tops as per specifications and as required.</t>
  </si>
  <si>
    <t>a) Incomer--  100 Amps 4 pole MCB -01 nos</t>
  </si>
  <si>
    <t>b) Outgoing   --     6 Amp SP MCB – 10Nos, 10 amp SP MCB - 10 nos, 20/32A SP/TP MCBs - 6 Nos.</t>
  </si>
  <si>
    <t>Make MDS Legrand, L&amp;T, SIEMENS, Havells (1DB for Gen Lighting, 1 DB for POWER &amp; 1 DB for UPS)</t>
  </si>
  <si>
    <t xml:space="preserve">Wiring  with 3 runs of 1.5 sq mm Finolex/ Havells / Polycab FRLS PVC   insulated  660/1100  volt grade wires (P+N+E)  complete as required through PVC conduit/raceway with saddles and junction boxes. </t>
  </si>
  <si>
    <t xml:space="preserve">Wiring  with 2 runs of  2.5 sq mm + 1run  of 1.5 sq  mm earthing stranded copper conductor  Finolex/ Havells / Polycab FRLS PVC   insulated  660/1100  volt grade wires (P+N+E) through PVC conduit/raceway with saddles and junction boxes.   complete as required. </t>
  </si>
  <si>
    <t xml:space="preserve">Wiring  with 2 runs of  4 sq mm + 1 run of  2.5 sq mm for earthing stranded copper conductor  Finolex/ Havells / Polycab  FRLS PVC   insulated  660/1100  volt grade wires (P+N+E) through PVC conduit/raceway with saddles and junction boxes. complete as required. </t>
  </si>
  <si>
    <t xml:space="preserve">Wiring  with 4 runs of 6 sq mm + 1 run of  2.5 sq mm for earthing stranded copper conductor  Finolex/ Havells / Polycab  FRLS PVC   insulated  660/1100  volt grade wires (3P+N+E)through PVC conduit/raceway with saddles and junction boxes.  complete as required. </t>
  </si>
  <si>
    <t>Supplying and laying heavy gauge ISI embossed PVC conduit recessed and/or surface conduits including cost of providing saddles etc for surface conduiting and/or cost of cutting and filling chases for recessed conduiting complete as per specifications, as required and as below. (for IT -DATA works).</t>
  </si>
  <si>
    <t>Rmt.</t>
  </si>
  <si>
    <t>Distribution</t>
  </si>
  <si>
    <t>Fixtures &amp; Fittings</t>
  </si>
  <si>
    <t>supply,installation,testing and commissioning of DIGILINKL/LEGRAND or equivalent 24 part 10/100/1000 Mbps Layer 2 stackable Switch with 4 Gigabit Combo Ports.(Equalant - HP)</t>
  </si>
  <si>
    <t>Nos.</t>
  </si>
  <si>
    <t xml:space="preserve">Cladding, Skirting &amp; Counter Tops </t>
  </si>
  <si>
    <t>UoM</t>
  </si>
  <si>
    <t>Qty.</t>
  </si>
  <si>
    <t>Providing,fitting and fixing Door closer of various type UL listed and fire rated good quality depending on the door specification.Types like single speed,Double Speed,Heavy Duty etc are available and as directed &amp; specified by the department.</t>
  </si>
  <si>
    <t>01.   Supply, installation, testing and commissioning of  8 way TPN MCB DB with IP42 degree of protection factory fabricated and factory assembled, sheet steel clad powder coated, wall/recess mounting  double / single door horizontal type Distribution Boards fabricated from 16/18 SWG sheet steel provided with hinged gasketted door with padlocking facility  and including suitably rated  copper busbars with FRLS PVC insulated copper interconnections and neutral bar assemblies one per earthing terminals assembly etc. complete as required and as below with following specifications.</t>
  </si>
  <si>
    <t>UPS : 
Supply installation testing and commissioning of 2KVA UPS with suitable batteries for 30 Minutes back up.</t>
  </si>
  <si>
    <t>S,No.</t>
  </si>
  <si>
    <t>Item Description</t>
  </si>
  <si>
    <t>Rate</t>
  </si>
  <si>
    <t>Partitions</t>
  </si>
  <si>
    <t>Aluminium Doors &amp; Fittings</t>
  </si>
  <si>
    <t xml:space="preserve">SUB-TOTAL For (C) FURNITURE &amp; FIXTURES </t>
  </si>
  <si>
    <t>i) 5mm frosted glass</t>
  </si>
  <si>
    <t>Wiring</t>
  </si>
  <si>
    <t xml:space="preserve">SUB-TOTAL For (D) ELECTRICAL WORKS </t>
  </si>
  <si>
    <t>SUB-TOTAL For (E) AIR CONDITIONING</t>
  </si>
  <si>
    <t>SUB-TOTAL For (F) IT</t>
  </si>
  <si>
    <t>E. AIR CONDITIONING</t>
  </si>
  <si>
    <t>F. IT</t>
  </si>
  <si>
    <r>
      <rPr>
        <b/>
        <sz val="11"/>
        <rFont val="Book Antiqua"/>
        <family val="1"/>
      </rPr>
      <t>Providing and applying 2 coats of Washable, Anti-bacterial, Anti-fungal premium interior water based washable emulsion</t>
    </r>
    <r>
      <rPr>
        <sz val="11"/>
        <rFont val="Book Antiqua"/>
        <family val="1"/>
      </rPr>
      <t xml:space="preserve"> conforming to IS 15489 standard with washable &amp; cleanable ability more than 4000 mechanical cyces; with VOC below 3% by mass; along with anti-fungul resistance conformance to ASTM D3273; and anti-bacterial resistance conformance to JIS Z 2801:2010 and coverage of 120-140 sq ft/ltr applied over one coat of Interior Sealer A700 or equivalent as per recommended application procedure by Manufacturer. Complete.
Approved Make:  Dulux Professional Solitaire Stain Resist, Berger Stain Resist or equivalent from Asian Paints, Berger StainResist or equivalent from Asian Paints. </t>
    </r>
  </si>
  <si>
    <r>
      <rPr>
        <b/>
        <sz val="11"/>
        <rFont val="Book Antiqua"/>
        <family val="1"/>
      </rPr>
      <t>Punning with 12mm to 15mm thick layer of super fine wall care putty</t>
    </r>
    <r>
      <rPr>
        <sz val="11"/>
        <rFont val="Book Antiqua"/>
        <family val="1"/>
      </rPr>
      <t xml:space="preserve"> applied over selected existing plastered / dry wall  surface on walls and columns finished smooth, surface prepared by hacking  and applying a coat of cement slurry if required including all incidentals etc. Complete.
Approved Makes : Wall care putty of Berger/ Nerolac</t>
    </r>
  </si>
  <si>
    <r>
      <rPr>
        <b/>
        <sz val="11"/>
        <rFont val="Book Antiqua"/>
        <family val="1"/>
      </rPr>
      <t>Providing and laying 300mm x 450mm x 8mm Ceramic tiles</t>
    </r>
    <r>
      <rPr>
        <sz val="11"/>
        <rFont val="Book Antiqua"/>
        <family val="1"/>
      </rPr>
      <t xml:space="preserve"> of approved make and approved sample in pattern as per detailed drawings on using tile adhesive (make: Sika or equivalent) .The rate should be inclusive of surface preparation,  cleaning joints and grouting them with approved white cement paste with pigmented additives to match shade of the tile. Complete.
 Make : Sunheart/Somany/ Kajaria</t>
    </r>
  </si>
  <si>
    <r>
      <rPr>
        <b/>
        <sz val="11"/>
        <rFont val="Book Antiqua"/>
        <family val="1"/>
      </rPr>
      <t>Providing and fixing 450mm wide pantry counter of prepolished 20 mm thick granite slab top</t>
    </r>
    <r>
      <rPr>
        <sz val="11"/>
        <rFont val="Book Antiqua"/>
        <family val="1"/>
      </rPr>
      <t xml:space="preserve"> of approved shade laid on one side polished fixed with Areldite adhesive above base cabinet for counter basin and table as directed. All exposed surfaces of platform to be finished in same granite slab Necessary cutout for sink to be provide and  all cutout,  exposed edges to be bull nosed with mirror polished. . Cost to also include making necessary cutouts for taking pipes thru counter top. Complete</t>
    </r>
    <r>
      <rPr>
        <u/>
        <sz val="11"/>
        <rFont val="Book Antiqua"/>
        <family val="1"/>
      </rPr>
      <t>.</t>
    </r>
  </si>
  <si>
    <r>
      <rPr>
        <b/>
        <sz val="11"/>
        <rFont val="Book Antiqua"/>
        <family val="1"/>
      </rPr>
      <t>Providing and fixing 100mm thick full height double skinned Gyp partition of 12.5 mm. thick Gypboard</t>
    </r>
    <r>
      <rPr>
        <sz val="11"/>
        <rFont val="Book Antiqua"/>
        <family val="1"/>
      </rPr>
      <t xml:space="preserve"> (conforming to IS 2095-1982) USG Boral EKO Lite screw fixed with dry wall Philips screws of 25 mm. for first layer and 35 mm. for second layer at 300mm centres to either side of 48mm studs (0.55mm thick having one flange of 34mm and another flange of 36mm made of GI steel ) placed at 610mm centre to centre in 50mm floor and ceiling channel (0.55mm thick having equal flanges of 32mm made of GI Steel.) with Joints staggered on each layer to avoid through joints. Finally square and tapered edges of the boards are to be jointed and finished so as to have a flush look which includes filling and finishing with jointing compound, paper tape and two coats of primer suitable for Gypboard (as per recommended practice of India Gypsum Ltd / USG Boral).
Make: India Gypsum/USG Boral.</t>
    </r>
  </si>
  <si>
    <r>
      <rPr>
        <b/>
        <sz val="11"/>
        <rFont val="Book Antiqua"/>
        <family val="1"/>
      </rPr>
      <t>Providing,fitting and fixing coloured anodised aluminuim framed glazed doors</t>
    </r>
    <r>
      <rPr>
        <sz val="11"/>
        <rFont val="Book Antiqua"/>
        <family val="1"/>
      </rPr>
      <t xml:space="preserve"> with anodised aluminium frame made of 63mm x 38mm x 2.5mm section of approved brand with door style of size 50mm x 45mm x 2.0mm, top rails 50mm x 45mm x 2.5mm, middle rail 100mm x 45mm x 2mm and bottom rails 100mm x 45mm x 2.5mm  fitted with glazing clip, special type rubber gasket complete as specified and directed by the engineer incharge at all levels complete.</t>
    </r>
  </si>
  <si>
    <r>
      <rPr>
        <b/>
        <sz val="11"/>
        <rFont val="Book Antiqua"/>
        <family val="1"/>
      </rPr>
      <t>Supplying, fitting, fixing anodised aluminium fittings</t>
    </r>
    <r>
      <rPr>
        <sz val="11"/>
        <rFont val="Book Antiqua"/>
        <family val="1"/>
      </rPr>
      <t xml:space="preserve"> of approved make, resonably smooth, free from sharp edges and corners, flaws and other defects and with counter sunk holes for screws including necessary aluminium screws etc. complete.( anodised to bright natural matt &amp; satin finished )</t>
    </r>
  </si>
  <si>
    <r>
      <rPr>
        <b/>
        <sz val="11"/>
        <rFont val="Book Antiqua"/>
        <family val="1"/>
      </rPr>
      <t>Supplying, fitting, fixing Stainless Steel fittings</t>
    </r>
    <r>
      <rPr>
        <sz val="11"/>
        <rFont val="Book Antiqua"/>
        <family val="1"/>
      </rPr>
      <t xml:space="preserve"> of approved make, resonably smooth, free from sharp edges and corners, flaws and other defects and with counter sunk holes for screws including necessary c.p. brass screws etc. complete.( bright natural matt &amp; satin finished )</t>
    </r>
  </si>
  <si>
    <r>
      <rPr>
        <b/>
        <sz val="11"/>
        <rFont val="Book Antiqua"/>
        <family val="1"/>
      </rPr>
      <t xml:space="preserve">Providing  and fixing 20mm dia'11.3'grades CPVC pipes </t>
    </r>
    <r>
      <rPr>
        <sz val="11"/>
        <rFont val="Book Antiqua"/>
        <family val="1"/>
      </rPr>
      <t xml:space="preserve"> for distributionin pantry  including chase cutting chase filing fixing of elbos ,tee and velves with hold tight solution be provided at all joints inclusive ofproper insolution using authorised solvent treatment complete in all respects testing the same for any leakage complete.
Make : Ashtral/ Hindware </t>
    </r>
  </si>
  <si>
    <r>
      <rPr>
        <b/>
        <sz val="11"/>
        <rFont val="Book Antiqua"/>
        <family val="1"/>
      </rPr>
      <t>Providing  and fixing PVC pipes 110mm</t>
    </r>
    <r>
      <rPr>
        <sz val="11"/>
        <rFont val="Book Antiqua"/>
        <family val="1"/>
      </rPr>
      <t xml:space="preserve"> dia  size in position of  with clamps, special `fittings ,traps,bonds,floor traps,etc.including chemical sealed joints as required at site making necessary connections with exitings lines for WC &amp; water waste including removal of uncalled lines incidental work,cuttiong and making good walls and floors etc.complete  Rate to included all necessary Ts,Lsetc complete. 
Make : Ashtral/ Hindware or equivalent.</t>
    </r>
  </si>
  <si>
    <r>
      <rPr>
        <b/>
        <sz val="11"/>
        <rFont val="Book Antiqua"/>
        <family val="1"/>
      </rPr>
      <t>Providing, fitting and fixing of Base storage unit / File cabinet</t>
    </r>
    <r>
      <rPr>
        <sz val="11"/>
        <rFont val="Book Antiqua"/>
        <family val="1"/>
      </rPr>
      <t xml:space="preserve"> of 19 mm P F board, block board and WPC of approved quality (FIDEN/ARCID/AMULYA)with top side and front door laminated with 1mm thick laminate (Greenlam/heritage) and front door panel to be fixed with autoclose hinges  along with door handle and ball catcher  for each door of approved quality , all beading to be provided as per drawing specification,inside to be laminated. Complete   </t>
    </r>
  </si>
  <si>
    <r>
      <rPr>
        <b/>
        <sz val="11"/>
        <rFont val="Book Antiqua"/>
        <family val="1"/>
      </rPr>
      <t xml:space="preserve">Providing, fitting and fixing of  storage unit / File cabinet </t>
    </r>
    <r>
      <rPr>
        <sz val="11"/>
        <rFont val="Book Antiqua"/>
        <family val="1"/>
      </rPr>
      <t xml:space="preserve">of 19 mm P F block board, board and WPC of approved quality (FIDEN/ARCID/AMULYA)with top side and front door laminated with 1mm thick laminate (Greenlam/heritage) and front door panel to be fixed with autoclose hinges  along with door handle and ball catcher  for each door of approved quality , all beading to be provided as per drawing specification, Inside  to be laminated. Complete.   </t>
    </r>
  </si>
  <si>
    <r>
      <rPr>
        <b/>
        <sz val="11"/>
        <rFont val="Book Antiqua"/>
        <family val="1"/>
      </rPr>
      <t>Supplying, fitting and fixing vertical blinds</t>
    </r>
    <r>
      <rPr>
        <sz val="11"/>
        <rFont val="Book Antiqua"/>
        <family val="1"/>
      </rPr>
      <t xml:space="preserve"> of approved make complete as specified and directed by the department at all levels.</t>
    </r>
  </si>
  <si>
    <r>
      <rPr>
        <b/>
        <sz val="11"/>
        <rFont val="Book Antiqua"/>
        <family val="1"/>
      </rPr>
      <t>Providing and fixing 100mm high vitrified ceramic tile skirting</t>
    </r>
    <r>
      <rPr>
        <sz val="11"/>
        <rFont val="Book Antiqua"/>
        <family val="1"/>
      </rPr>
      <t xml:space="preserve">  as per approved sample with cement paste, ,joints shall be grouted with white cement paste pigmented to match shade of the tile. Skirting to be fixed flush with finished surface of wall/ partition in line &amp; level and 6mm wide groove to be made in partition/ wall at the junction of tile &amp; finished surface of wall/ partition. Complete.Tile shall be free from any colour  &amp; size variation. 
Make :  Sunheart/ somany/ Kajaria</t>
    </r>
  </si>
  <si>
    <r>
      <t>Providing, fitting and fixing</t>
    </r>
    <r>
      <rPr>
        <sz val="11"/>
        <rFont val="Book Antiqua"/>
        <family val="1"/>
      </rPr>
      <t xml:space="preserve"> of  storage unit / File cabinet of 19 mm P F block board, board and WPC of approved quality (FIDEN/ARCID/AMULYA)with top side and front door laminated with 1mm thick laminate (Greenlam/heritage) and front door panel to be fixed with autoclose hinges  along with door handle and ball catcher  for each door of approved quality , all beading to be provided as per drawing specification, Inside  to be laminated complete.   </t>
    </r>
  </si>
  <si>
    <r>
      <rPr>
        <b/>
        <sz val="11"/>
        <rFont val="Book Antiqua"/>
        <family val="1"/>
      </rPr>
      <t>Providing fitting fixing Workstation</t>
    </r>
    <r>
      <rPr>
        <sz val="11"/>
        <rFont val="Book Antiqua"/>
        <family val="1"/>
      </rPr>
      <t xml:space="preserve"> (WORKINGTABLE for DOCTOR with two Drawer unit). table Size: 1200 W x 600 D x 750 Ht mm table top with 19 mm thick PF board, block board and WPC of approved quality (FIDEN/ARCID/AMULYA) laminated with 1mm thick laminate (Greenlam/ Century/Archid) pasted using fevicol adhesive with as per the drawing specification  and approved colour, All necessary Knob/ handle and screws to be provided in the drawer as per the approval of the consultant engineer in regard to the design and quality of the knobswith 2 drawer units sliding over heavy duty  telescopic channel of make hettich/ PACO. Shade of laminate as per approval of engineer incharge of seude finish Complete. 
Make : Greenlam/Centuryply./Archidply</t>
    </r>
  </si>
  <si>
    <t>A. CIVIL &amp; INTERIOR FINISHES WORKS</t>
  </si>
  <si>
    <t>Onco &amp; Pallative OPD</t>
  </si>
  <si>
    <t>Day Care Center</t>
  </si>
  <si>
    <t>Swastha Assam  Kiosk</t>
  </si>
  <si>
    <t>CIVIL &amp; INTERIOR FINISHES WORKS</t>
  </si>
  <si>
    <t xml:space="preserve">Furnitures &amp; Fixtures </t>
  </si>
  <si>
    <t>Finishes</t>
  </si>
  <si>
    <r>
      <rPr>
        <b/>
        <sz val="11"/>
        <rFont val="Book Antiqua"/>
        <family val="1"/>
      </rPr>
      <t>Providing &amp; Supplying Doctors Chair</t>
    </r>
    <r>
      <rPr>
        <sz val="11"/>
        <rFont val="Book Antiqua"/>
        <family val="1"/>
      </rPr>
      <t xml:space="preserve"> as per following Specifications
Make : Featherlite/Godrej
Model: Contact Project MB Adj Arms 40 7060 1271 8331 333232 Contact project medium of each Mesh back chair Single lock synchro mechanism Adjustable arms (Height) Nylon base Make: Featherlite / Godrej</t>
    </r>
  </si>
  <si>
    <r>
      <rPr>
        <b/>
        <sz val="11"/>
        <rFont val="Book Antiqua"/>
        <family val="1"/>
      </rPr>
      <t>Supplying and Providing of Attendent Chair</t>
    </r>
    <r>
      <rPr>
        <sz val="11"/>
        <rFont val="Book Antiqua"/>
        <family val="1"/>
      </rPr>
      <t xml:space="preserve"> as per following specification.
MODEL: Smart MB 40 5860 1055 6915 276592
Smart Mesh Back nos each
Cushioned Seat
Tilting Mechanism
Fixed Arms
Nylon Base
AC 60 Mesh
Make: Featherlite</t>
    </r>
  </si>
  <si>
    <r>
      <rPr>
        <b/>
        <sz val="11"/>
        <rFont val="Book Antiqua"/>
        <family val="1"/>
      </rPr>
      <t>Supply fitting and fixing of 2.1m height curtain</t>
    </r>
    <r>
      <rPr>
        <sz val="11"/>
        <rFont val="Book Antiqua"/>
        <family val="1"/>
      </rPr>
      <t xml:space="preserve"> of fine polyster of approve make sliding on a slider rail (flexible bend channel) from wall and , sliding rail should be of aluminium powder coated of approve make complete</t>
    </r>
  </si>
  <si>
    <t>SUB-TOTAL For (A) CIVIL &amp; INTERIOR FINISHES WORKS</t>
  </si>
  <si>
    <t>Point wiring for switch controlled light points with 3 runs of 1.5 sq mm for phse,netrual and earth wires FRLS PVC insulated 660/1100 volt grade stranded copper conductor FRLS wires  Finolex/ Havells / Polycab including cost of providing conduits,junction boxes, saddles etc and including the cost of supplying and fixing modular grid plate mounted 240 volt 6 amp control switch housed in zinc chromate passivated MS / PVC  boxes with moulded cover plate complete as per specifications and as required.</t>
  </si>
  <si>
    <t>Point wiring for 16 amp socket outlets (1 outlet wired on 1 circuit) with 2 x 4 sq mm +1 x 2.5.0 sq mm earthing   FRLS PVC insulated 660/1100 volt grade stranded copper conductor wires  Finolex/ Havells / Polycab including the cost of PVC conduits,Junction Boxes, Saddles cutting/making good chases in brick work and including the cost of fixing 240 volt 3 pin 16 amp industrial metal clad socket outlet in 16 SWG powder coated MS/PVC box and including the cost of 3 pin 240 volt plug tops and  including the cost of loop earthing with 2.5 sq mm FRLS PVC insulated 660/1100 volt grade stranded copper conductor wires complete as per specifications and as required.</t>
  </si>
  <si>
    <t>Supplying and laying heavy gauge ISI embossed PVC conduit recessed and/or surface conduits including cost of providing saddles etc for surface conduiting and/or cost of cutting and filling chases for recessed conduiting complete as per specifications, as required and as below (IT Works)</t>
  </si>
  <si>
    <t>Outlets on Work table/  Cabins on Raw / power. Make :  MK/Legrand/Schnieder</t>
  </si>
  <si>
    <t>1.2.1</t>
  </si>
  <si>
    <t>1.2.2</t>
  </si>
  <si>
    <t>5.1.1</t>
  </si>
  <si>
    <t>5.1.2</t>
  </si>
  <si>
    <t>SUB-TOTAL For (B) ELECTRICAL WORKS</t>
  </si>
  <si>
    <r>
      <t xml:space="preserve">01.   Supply, installation, testing and commissioning of  8 way TPN MCB DB with IP42 degree of protection factory fabricated and factory assembled, sheet steel clad powder coated, wall/recess mounting  </t>
    </r>
    <r>
      <rPr>
        <b/>
        <sz val="11"/>
        <rFont val="Book Antiqua"/>
        <family val="1"/>
      </rPr>
      <t>double door</t>
    </r>
    <r>
      <rPr>
        <sz val="11"/>
        <rFont val="Book Antiqua"/>
        <family val="1"/>
      </rPr>
      <t xml:space="preserve"> horizontal type Distribution Boards fabricated from 16/18 SWG sheet steel provided with hinged gasketted door with padlocking facility  and including suitably rated  copper busbars with FRLS PVC insulated copper interconnections and neutral bar assemblies one per earthing terminals assembly etc. complete as required and as below with following specifications.</t>
    </r>
  </si>
  <si>
    <t>B. ELECTRICAL WORKS</t>
  </si>
  <si>
    <r>
      <t>Providing and fixing in position liquid soap dispenser</t>
    </r>
    <r>
      <rPr>
        <sz val="11"/>
        <rFont val="Book Antiqua"/>
        <family val="1"/>
      </rPr>
      <t xml:space="preserve">  </t>
    </r>
    <r>
      <rPr>
        <b/>
        <sz val="11"/>
        <rFont val="Book Antiqua"/>
        <family val="1"/>
      </rPr>
      <t xml:space="preserve">OnePak/IKEA </t>
    </r>
    <r>
      <rPr>
        <sz val="11"/>
        <rFont val="Book Antiqua"/>
        <family val="1"/>
      </rPr>
      <t xml:space="preserve">of Alton makeof approved shade for low traffic wash rooms </t>
    </r>
  </si>
  <si>
    <r>
      <t>Providing, fitting and fixing</t>
    </r>
    <r>
      <rPr>
        <sz val="11"/>
        <rFont val="Book Antiqua"/>
        <family val="1"/>
      </rPr>
      <t xml:space="preserve"> of Base storage unit / File cabinet of 19 mm P F board, block board and WPC of approved quality (FIDEN/ARCID/AMULYA)with top side and front door laminated with 1mm thick laminate (Greenlam/heritage) and front door panel to be fixed with autoclose hinges  along with door handle and ball catcher  for each door of approved quality , all beading to be provided as per drawing specification,inside to be laminated.   </t>
    </r>
  </si>
  <si>
    <r>
      <t>Painting with Plastic Acrylic Emulsion Paint</t>
    </r>
    <r>
      <rPr>
        <sz val="11"/>
        <rFont val="Book Antiqua"/>
        <family val="1"/>
      </rPr>
      <t xml:space="preserve"> of approved shade and colour of </t>
    </r>
    <r>
      <rPr>
        <b/>
        <sz val="11"/>
        <rFont val="Book Antiqua"/>
        <family val="1"/>
      </rPr>
      <t xml:space="preserve">ICI Dulux </t>
    </r>
    <r>
      <rPr>
        <sz val="11"/>
        <rFont val="Book Antiqua"/>
        <family val="1"/>
      </rPr>
      <t xml:space="preserve">or equivalent make,  by scrapping and sand papering the surface, then applying a coat of Primer , then applying two coat of Putti, again sand papering the surface and applying the the coat of Primer and then finally applying the three coat of Plastic Acryalic Emulsion Paint.  </t>
    </r>
  </si>
  <si>
    <t>BILL OF QUANTITIES FOR  CIVIL, INTERIOR FURNISHING AND ELECTRICAL WORK FOR WELLNESS KIOSK OF ACCF AT DIPHU MEDICAL COLLEGE HOSPITAL</t>
  </si>
  <si>
    <t>CIVIL &amp; FINISHES WORKS</t>
  </si>
  <si>
    <r>
      <rPr>
        <b/>
        <sz val="11"/>
        <rFont val="Book Antiqua"/>
        <family val="1"/>
      </rPr>
      <t>Providing fitting fixing laminates over 6mm PF ply</t>
    </r>
    <r>
      <rPr>
        <sz val="11"/>
        <rFont val="Book Antiqua"/>
        <family val="1"/>
      </rPr>
      <t xml:space="preserve"> using fevicol adhesive from 750mm to 1150mm all along the internal wall complete.</t>
    </r>
  </si>
  <si>
    <r>
      <t>Providing and fixing single leaf solid core powder coated aluminium door (Size of Door  910mmX2100mm)</t>
    </r>
    <r>
      <rPr>
        <sz val="11"/>
        <rFont val="Book Antiqua"/>
        <family val="1"/>
      </rPr>
      <t xml:space="preserve"> from 100mmx50mm JINDAL section mounted on 4 Nos. of  100 mm Hinges of make dorrat make and handle  19mm X 150mm powder coat finished as per the approved sample, </t>
    </r>
    <r>
      <rPr>
        <b/>
        <sz val="11"/>
        <rFont val="Book Antiqua"/>
        <family val="1"/>
      </rPr>
      <t>Godrej</t>
    </r>
    <r>
      <rPr>
        <sz val="11"/>
        <rFont val="Book Antiqua"/>
        <family val="1"/>
      </rPr>
      <t xml:space="preserve"> or suitable make dead locks with SS finished keyhole,fixed on  Powder coated alluminium door frame for door to be consider in Civil Work, etc complete as directed by engineer incharge.  </t>
    </r>
  </si>
  <si>
    <t>Doors</t>
  </si>
  <si>
    <t>Furnitures &amp; Fixtures</t>
  </si>
  <si>
    <r>
      <rPr>
        <b/>
        <sz val="11"/>
        <rFont val="Book Antiqua"/>
        <family val="1"/>
      </rPr>
      <t xml:space="preserve">Providing fitting fixing Workstation  table </t>
    </r>
    <r>
      <rPr>
        <sz val="11"/>
        <rFont val="Book Antiqua"/>
        <family val="1"/>
      </rPr>
      <t>(reception table) Size: 1300 W x 650 D x 750 Ht mm table top with 19 mm thick PF board, block board and WPC of approved quality (FIDEN/ARCID/AMULYA) laminated with 1mm thick laminate (Greenlam/ Century/Archid) pasted using fevicol adhesive with as per the drawing specification and approved colour, All necessary Knob/ handle and screws to be provided in the drawer as per the approval of the consultant engineer in regard to the design and quality of the knobswith 2 drawer units sliding over heavy duty  telescopic channel of make hettich/ PACO. Shade of laminate as per approval of concern incharge of seude finish and make of Greenlam/Centuryply./Archidply</t>
    </r>
  </si>
  <si>
    <r>
      <rPr>
        <b/>
        <sz val="11"/>
        <rFont val="Book Antiqua"/>
        <family val="1"/>
      </rPr>
      <t>Providing &amp; Supplying Reception Chair</t>
    </r>
    <r>
      <rPr>
        <sz val="11"/>
        <rFont val="Book Antiqua"/>
        <family val="1"/>
      </rPr>
      <t xml:space="preserve"> as per following Specifications
Make : Featherlite/Godrej
Model: Contact Project MB Adj Arms 40 7060 1271 8331 333232 Contact project medium of each Mesh back chair Single lock synchro mechanism Adjustable arms (Height) Nylon base
</t>
    </r>
  </si>
  <si>
    <r>
      <rPr>
        <b/>
        <sz val="11"/>
        <rFont val="Book Antiqua"/>
        <family val="1"/>
      </rPr>
      <t>Providing &amp; Supplying Doctors Chair</t>
    </r>
    <r>
      <rPr>
        <sz val="11"/>
        <rFont val="Book Antiqua"/>
        <family val="1"/>
      </rPr>
      <t xml:space="preserve"> as per following Specifications
Make : Featherlite/Godrej
Model: Contact Project MB Adj Arms 40 7060 1271 8331 333232 Contact project medium of each Mesh back chair Single lock synchro mechanism Adjustable arms (Height) Nylon base.</t>
    </r>
  </si>
  <si>
    <r>
      <rPr>
        <b/>
        <sz val="11"/>
        <rFont val="Book Antiqua"/>
        <family val="1"/>
      </rPr>
      <t>Providing  and fixing Looking mirror</t>
    </r>
    <r>
      <rPr>
        <sz val="11"/>
        <rFont val="Book Antiqua"/>
        <family val="1"/>
      </rPr>
      <t xml:space="preserve"> over Counter washbasin of Saint Gobain/ Asahi India of size 500mmX800mm. complete </t>
    </r>
  </si>
  <si>
    <t>Providing and fixing in position Hygenic Bathroom Tissue Dispenser 'Standard' of Alton</t>
  </si>
  <si>
    <r>
      <t xml:space="preserve">Providing and fixing in position Extra Heavy duty Concealed  angular Stop Cock </t>
    </r>
    <r>
      <rPr>
        <sz val="11"/>
        <rFont val="Book Antiqua"/>
        <family val="1"/>
      </rPr>
      <t>with wall flange incl of Non return valve, sealing of joints, teflon taping, testing etc. complete. Make : Kerovit / Hindware / Jaguar</t>
    </r>
  </si>
  <si>
    <r>
      <rPr>
        <b/>
        <sz val="11"/>
        <rFont val="Book Antiqua"/>
        <family val="1"/>
      </rPr>
      <t>Providing  and fixing Quartz. Sink</t>
    </r>
    <r>
      <rPr>
        <sz val="11"/>
        <rFont val="Book Antiqua"/>
        <family val="1"/>
      </rPr>
      <t xml:space="preserve"> of " Carysil / Nirali" make of size 400mmX400mm X 200 mm with single bowl including  waste coupling. Cost incl. of  providing and fixing of bottle traps/ waste pipe, pillar mounted sink cock  with J- shape swinging  spout, teflon tape etc. all in chrome plated finish  complete as directed by engineer Incharge.
Make : Jaquar/ Kerovit or equivalent.</t>
    </r>
  </si>
  <si>
    <t>Set</t>
  </si>
  <si>
    <r>
      <rPr>
        <b/>
        <sz val="11"/>
        <rFont val="Times New Roman"/>
        <family val="1"/>
      </rPr>
      <t>Supply, installation, testing and commissioning of 4</t>
    </r>
    <r>
      <rPr>
        <b/>
        <sz val="11"/>
        <color indexed="8"/>
        <rFont val="Times New Roman"/>
        <family val="1"/>
      </rPr>
      <t xml:space="preserve"> way TPN MCB DB with IP42</t>
    </r>
    <r>
      <rPr>
        <sz val="11"/>
        <color indexed="8"/>
        <rFont val="Times New Roman"/>
        <family val="1"/>
      </rPr>
      <t xml:space="preserve"> degree of protection</t>
    </r>
    <r>
      <rPr>
        <sz val="11"/>
        <rFont val="Times New Roman"/>
        <family val="1"/>
      </rPr>
      <t xml:space="preserve"> factory fabricated and factory assembled, sheet steel clad powder coated, wall/recess mounting  </t>
    </r>
    <r>
      <rPr>
        <b/>
        <sz val="11"/>
        <rFont val="Times New Roman"/>
        <family val="1"/>
      </rPr>
      <t>double door</t>
    </r>
    <r>
      <rPr>
        <sz val="11"/>
        <rFont val="Times New Roman"/>
        <family val="1"/>
      </rPr>
      <t xml:space="preserve"> horizontal type Distribution Boards fabricated from 16/18 SWG sheet steel provided with hinged gasketted door with padlocking facility  and including suitably rated  copper busbars with FRLS PVC insulated copper interconnections and neutral bar assemblies one per earthing terminals assembly etc. complete as required and as below with following specifications.</t>
    </r>
  </si>
  <si>
    <r>
      <rPr>
        <b/>
        <sz val="11"/>
        <rFont val="Times New Roman"/>
        <family val="1"/>
      </rPr>
      <t>Supplying, installation and commissioning of direct online starter</t>
    </r>
    <r>
      <rPr>
        <sz val="11"/>
        <rFont val="Times New Roman"/>
        <family val="1"/>
      </rPr>
      <t xml:space="preserve"> </t>
    </r>
    <r>
      <rPr>
        <b/>
        <sz val="11"/>
        <rFont val="Times New Roman"/>
        <family val="1"/>
      </rPr>
      <t>for A/C</t>
    </r>
    <r>
      <rPr>
        <sz val="11"/>
        <rFont val="Times New Roman"/>
        <family val="1"/>
      </rPr>
      <t xml:space="preserve"> of type Mk1 as required and at place directed by the Engineer in charge .
Make : Havells / M.K</t>
    </r>
  </si>
  <si>
    <t>7.1.1</t>
  </si>
  <si>
    <t>7.1.2</t>
  </si>
  <si>
    <t>Cable</t>
  </si>
  <si>
    <t>9.1.1</t>
  </si>
  <si>
    <t>9.2.1</t>
  </si>
  <si>
    <t>SUB-TOTAL For (A) CIVIL &amp; FINISHES WORKS</t>
  </si>
  <si>
    <t>SUB-TOTAL For ( C ) ELECTRICAL WORK</t>
  </si>
  <si>
    <t>C. ELECTRICAL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</si>
</sst>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0.00_-;\-* #,##0.00_-;_-* &quot;-&quot;??_-;_-@_-"/>
    <numFmt numFmtId="165" formatCode="&quot;₹&quot;\ #,##0.00"/>
    <numFmt numFmtId="166" formatCode="[$₹-439]#,##0.00;[$₹-439]\-#,##0.00"/>
  </numFmts>
  <fonts count="19" x14ac:knownFonts="1">
    <font>
      <sz val="11"/>
      <color theme="1"/>
      <name val="Calibri"/>
      <family val="2"/>
      <scheme val="minor"/>
    </font>
    <font>
      <b/>
      <sz val="11"/>
      <name val="Times New Roman"/>
      <family val="1"/>
    </font>
    <font>
      <b/>
      <sz val="11"/>
      <color indexed="8"/>
      <name val="Times New Roman"/>
      <family val="1"/>
    </font>
    <font>
      <sz val="11"/>
      <color indexed="8"/>
      <name val="Times New Roman"/>
      <family val="1"/>
    </font>
    <font>
      <sz val="11"/>
      <name val="Times New Roman"/>
      <family val="1"/>
    </font>
    <font>
      <sz val="11"/>
      <color theme="1"/>
      <name val="Times New Roman"/>
      <family val="1"/>
    </font>
    <font>
      <sz val="11"/>
      <color rgb="FF000000"/>
      <name val="Times New Roman"/>
      <family val="1"/>
    </font>
    <font>
      <b/>
      <sz val="14"/>
      <color theme="1"/>
      <name val="Times New Roman"/>
      <family val="1"/>
    </font>
    <font>
      <b/>
      <sz val="11"/>
      <color theme="1"/>
      <name val="Times New Roman"/>
      <family val="1"/>
    </font>
    <font>
      <sz val="10"/>
      <name val="Arial"/>
      <family val="2"/>
    </font>
    <font>
      <sz val="10"/>
      <color theme="1"/>
      <name val="Arial"/>
      <family val="2"/>
    </font>
    <font>
      <sz val="12"/>
      <name val="Times New Roman"/>
      <family val="1"/>
    </font>
    <font>
      <sz val="11"/>
      <color theme="1"/>
      <name val="Calibri"/>
      <family val="2"/>
      <scheme val="minor"/>
    </font>
    <font>
      <sz val="11"/>
      <name val="Arial"/>
      <family val="2"/>
    </font>
    <font>
      <b/>
      <sz val="11"/>
      <name val="Book Antiqua"/>
      <family val="1"/>
    </font>
    <font>
      <b/>
      <sz val="12"/>
      <name val="Book Antiqua"/>
      <family val="1"/>
    </font>
    <font>
      <sz val="11"/>
      <name val="Book Antiqua"/>
      <family val="1"/>
    </font>
    <font>
      <u/>
      <sz val="11"/>
      <name val="Book Antiqua"/>
      <family val="1"/>
    </font>
    <font>
      <sz val="12"/>
      <name val="Book Antiqua"/>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s>
  <cellStyleXfs count="6">
    <xf numFmtId="0" fontId="0" fillId="0" borderId="0"/>
    <xf numFmtId="0" fontId="9" fillId="0" borderId="0"/>
    <xf numFmtId="0" fontId="9" fillId="0" borderId="0"/>
    <xf numFmtId="0" fontId="9" fillId="0" borderId="0"/>
    <xf numFmtId="0" fontId="10" fillId="0" borderId="0"/>
    <xf numFmtId="43" fontId="12" fillId="0" borderId="0" applyFont="0" applyFill="0" applyBorder="0" applyAlignment="0" applyProtection="0"/>
  </cellStyleXfs>
  <cellXfs count="264">
    <xf numFmtId="0" fontId="0" fillId="0" borderId="0" xfId="0"/>
    <xf numFmtId="0" fontId="1" fillId="0" borderId="1" xfId="0" applyFont="1" applyBorder="1" applyAlignment="1">
      <alignment horizontal="left" vertical="center"/>
    </xf>
    <xf numFmtId="0" fontId="4" fillId="0" borderId="1" xfId="0" applyFont="1" applyBorder="1" applyAlignment="1">
      <alignment horizontal="justify" vertical="top" wrapText="1"/>
    </xf>
    <xf numFmtId="0" fontId="5" fillId="0" borderId="0" xfId="0" applyFont="1" applyAlignment="1">
      <alignment vertical="center"/>
    </xf>
    <xf numFmtId="0" fontId="0" fillId="0" borderId="0" xfId="0" applyAlignment="1">
      <alignment vertical="center"/>
    </xf>
    <xf numFmtId="0" fontId="5" fillId="0" borderId="0" xfId="0" applyFont="1" applyBorder="1" applyAlignment="1">
      <alignment vertical="center"/>
    </xf>
    <xf numFmtId="43" fontId="4" fillId="0" borderId="1" xfId="5" applyFont="1" applyBorder="1" applyAlignment="1">
      <alignment horizontal="center" vertical="center"/>
    </xf>
    <xf numFmtId="0" fontId="0" fillId="0" borderId="0" xfId="0" applyBorder="1" applyAlignment="1">
      <alignment vertical="center"/>
    </xf>
    <xf numFmtId="164" fontId="5" fillId="0" borderId="1" xfId="0" applyNumberFormat="1" applyFont="1" applyBorder="1" applyAlignment="1">
      <alignment vertical="center"/>
    </xf>
    <xf numFmtId="164" fontId="8" fillId="5" borderId="14" xfId="0" applyNumberFormat="1" applyFont="1" applyFill="1" applyBorder="1" applyAlignment="1">
      <alignment vertical="center"/>
    </xf>
    <xf numFmtId="164" fontId="8" fillId="5" borderId="15" xfId="0" applyNumberFormat="1" applyFont="1" applyFill="1" applyBorder="1" applyAlignment="1">
      <alignment horizontal="center" vertical="center"/>
    </xf>
    <xf numFmtId="166" fontId="7" fillId="6" borderId="22" xfId="5" applyNumberFormat="1" applyFont="1" applyFill="1" applyBorder="1" applyAlignment="1">
      <alignment horizontal="right" vertical="center"/>
    </xf>
    <xf numFmtId="166" fontId="5" fillId="0" borderId="8" xfId="5" applyNumberFormat="1" applyFont="1" applyBorder="1" applyAlignment="1">
      <alignment horizontal="right" vertical="center"/>
    </xf>
    <xf numFmtId="166" fontId="8" fillId="5" borderId="12" xfId="5" applyNumberFormat="1" applyFont="1" applyFill="1" applyBorder="1" applyAlignment="1">
      <alignment horizontal="right" vertical="center"/>
    </xf>
    <xf numFmtId="0" fontId="1" fillId="0" borderId="1" xfId="0" applyFont="1" applyBorder="1" applyAlignment="1">
      <alignment horizontal="justify" vertical="top"/>
    </xf>
    <xf numFmtId="0" fontId="4" fillId="0" borderId="1" xfId="0" applyFont="1" applyBorder="1" applyAlignment="1">
      <alignment horizontal="justify" vertical="top"/>
    </xf>
    <xf numFmtId="0" fontId="4" fillId="3" borderId="1" xfId="0" applyFont="1" applyFill="1" applyBorder="1" applyAlignment="1">
      <alignment horizontal="justify" vertical="top"/>
    </xf>
    <xf numFmtId="0" fontId="11" fillId="0" borderId="1" xfId="0" applyFont="1" applyBorder="1" applyAlignment="1">
      <alignment horizontal="justify" vertical="top"/>
    </xf>
    <xf numFmtId="0" fontId="1" fillId="0" borderId="1" xfId="0" applyFont="1" applyBorder="1" applyAlignment="1">
      <alignment horizontal="justify"/>
    </xf>
    <xf numFmtId="43" fontId="4" fillId="0" borderId="1" xfId="5" applyFont="1" applyBorder="1" applyAlignment="1">
      <alignment horizontal="center"/>
    </xf>
    <xf numFmtId="0" fontId="4" fillId="0" borderId="1" xfId="0" applyFont="1" applyBorder="1" applyAlignment="1">
      <alignment horizontal="justify"/>
    </xf>
    <xf numFmtId="0" fontId="13" fillId="0" borderId="0" xfId="0" applyFont="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vertical="center" wrapText="1"/>
    </xf>
    <xf numFmtId="165" fontId="13" fillId="0" borderId="0" xfId="0" applyNumberFormat="1" applyFont="1" applyFill="1" applyBorder="1" applyAlignment="1">
      <alignment vertical="center"/>
    </xf>
    <xf numFmtId="0" fontId="13" fillId="0" borderId="0" xfId="0" applyFont="1" applyFill="1" applyAlignment="1">
      <alignment vertical="center"/>
    </xf>
    <xf numFmtId="0" fontId="13" fillId="0" borderId="0" xfId="0" applyFont="1" applyBorder="1" applyAlignment="1">
      <alignment vertical="center"/>
    </xf>
    <xf numFmtId="0" fontId="13" fillId="0" borderId="0" xfId="0" applyFont="1" applyAlignment="1">
      <alignment horizontal="center" vertical="center"/>
    </xf>
    <xf numFmtId="43" fontId="13" fillId="0" borderId="0" xfId="5" applyFont="1" applyAlignment="1">
      <alignment vertical="center"/>
    </xf>
    <xf numFmtId="165" fontId="13" fillId="0" borderId="0" xfId="0" applyNumberFormat="1" applyFont="1" applyAlignment="1">
      <alignment vertical="center"/>
    </xf>
    <xf numFmtId="165" fontId="13" fillId="0" borderId="0" xfId="0" applyNumberFormat="1" applyFont="1" applyAlignment="1">
      <alignment horizontal="right" vertical="center"/>
    </xf>
    <xf numFmtId="0" fontId="14" fillId="0" borderId="27" xfId="0" applyFont="1" applyFill="1" applyBorder="1" applyAlignment="1">
      <alignment horizontal="center" vertical="center"/>
    </xf>
    <xf numFmtId="0" fontId="14" fillId="2" borderId="28" xfId="0" applyFont="1" applyFill="1" applyBorder="1" applyAlignment="1">
      <alignment horizontal="left" vertical="center" wrapText="1"/>
    </xf>
    <xf numFmtId="0" fontId="14" fillId="0" borderId="28" xfId="0" applyFont="1" applyFill="1" applyBorder="1" applyAlignment="1">
      <alignment horizontal="center" vertical="center"/>
    </xf>
    <xf numFmtId="43" fontId="14" fillId="0" borderId="28" xfId="5" applyFont="1" applyFill="1" applyBorder="1" applyAlignment="1">
      <alignment horizontal="center" vertical="center"/>
    </xf>
    <xf numFmtId="165" fontId="14" fillId="0" borderId="28" xfId="0" applyNumberFormat="1" applyFont="1" applyFill="1" applyBorder="1" applyAlignment="1">
      <alignment horizontal="center" vertical="center"/>
    </xf>
    <xf numFmtId="165" fontId="14" fillId="0" borderId="29" xfId="0" applyNumberFormat="1" applyFont="1" applyFill="1" applyBorder="1" applyAlignment="1">
      <alignment horizontal="center" vertical="center"/>
    </xf>
    <xf numFmtId="0" fontId="15" fillId="7" borderId="6" xfId="0" applyFont="1" applyFill="1" applyBorder="1" applyAlignment="1">
      <alignment horizontal="center" vertical="center"/>
    </xf>
    <xf numFmtId="43" fontId="15" fillId="7" borderId="6" xfId="5" applyFont="1" applyFill="1" applyBorder="1" applyAlignment="1">
      <alignment horizontal="center" vertical="center"/>
    </xf>
    <xf numFmtId="165" fontId="15" fillId="7" borderId="6" xfId="0" applyNumberFormat="1" applyFont="1" applyFill="1" applyBorder="1" applyAlignment="1">
      <alignment horizontal="center" vertical="center"/>
    </xf>
    <xf numFmtId="165" fontId="15" fillId="7" borderId="6" xfId="0" applyNumberFormat="1" applyFont="1" applyFill="1" applyBorder="1" applyAlignment="1">
      <alignment horizontal="right" vertical="center"/>
    </xf>
    <xf numFmtId="0" fontId="14" fillId="2" borderId="2" xfId="0" applyFont="1" applyFill="1" applyBorder="1" applyAlignment="1">
      <alignment horizontal="left" vertical="center" wrapText="1"/>
    </xf>
    <xf numFmtId="0" fontId="16" fillId="0" borderId="1" xfId="0" applyFont="1" applyFill="1" applyBorder="1" applyAlignment="1">
      <alignment horizontal="center" vertical="center"/>
    </xf>
    <xf numFmtId="43" fontId="16" fillId="0" borderId="1" xfId="5" applyFont="1" applyFill="1" applyBorder="1" applyAlignment="1">
      <alignment horizontal="center" vertical="center"/>
    </xf>
    <xf numFmtId="165" fontId="16" fillId="0" borderId="1" xfId="0" applyNumberFormat="1" applyFont="1" applyFill="1" applyBorder="1" applyAlignment="1">
      <alignment horizontal="center" vertical="center"/>
    </xf>
    <xf numFmtId="165" fontId="16" fillId="0" borderId="1" xfId="0" applyNumberFormat="1" applyFont="1" applyFill="1" applyBorder="1" applyAlignment="1">
      <alignment horizontal="right" vertical="center"/>
    </xf>
    <xf numFmtId="0" fontId="16" fillId="0" borderId="1" xfId="0" applyFont="1" applyFill="1" applyBorder="1" applyAlignment="1">
      <alignment horizontal="left" vertical="center" wrapText="1"/>
    </xf>
    <xf numFmtId="43" fontId="16" fillId="0" borderId="1" xfId="5" applyFont="1" applyFill="1" applyBorder="1" applyAlignment="1">
      <alignment horizontal="right" vertical="center"/>
    </xf>
    <xf numFmtId="165" fontId="16" fillId="0" borderId="1" xfId="0" applyNumberFormat="1" applyFont="1" applyFill="1" applyBorder="1" applyAlignment="1">
      <alignment vertical="center"/>
    </xf>
    <xf numFmtId="0" fontId="16" fillId="3" borderId="1"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43" fontId="16" fillId="0" borderId="1" xfId="5" applyFont="1" applyFill="1" applyBorder="1" applyAlignment="1">
      <alignment horizontal="right" vertical="center" wrapText="1"/>
    </xf>
    <xf numFmtId="0" fontId="16" fillId="3" borderId="1" xfId="0" applyFont="1" applyFill="1" applyBorder="1" applyAlignment="1">
      <alignment vertical="center" wrapText="1"/>
    </xf>
    <xf numFmtId="0" fontId="17" fillId="3" borderId="1" xfId="0" applyFont="1" applyFill="1" applyBorder="1" applyAlignment="1">
      <alignment horizontal="left" vertical="center" wrapText="1"/>
    </xf>
    <xf numFmtId="43" fontId="16" fillId="0" borderId="1" xfId="5" applyFont="1" applyFill="1" applyBorder="1" applyAlignment="1">
      <alignment horizontal="left" vertical="center" wrapText="1"/>
    </xf>
    <xf numFmtId="0" fontId="16" fillId="2" borderId="1" xfId="0" applyFont="1" applyFill="1" applyBorder="1" applyAlignment="1">
      <alignment vertical="center" wrapText="1"/>
    </xf>
    <xf numFmtId="0" fontId="14" fillId="0" borderId="1" xfId="0" applyFont="1" applyFill="1" applyBorder="1" applyAlignment="1">
      <alignment vertical="center"/>
    </xf>
    <xf numFmtId="165" fontId="16" fillId="0" borderId="1" xfId="5" applyNumberFormat="1" applyFont="1" applyFill="1" applyBorder="1" applyAlignment="1">
      <alignment horizontal="right" vertical="center"/>
    </xf>
    <xf numFmtId="2" fontId="16" fillId="0" borderId="1" xfId="1" applyNumberFormat="1" applyFont="1" applyFill="1" applyBorder="1" applyAlignment="1">
      <alignment vertical="center" wrapText="1"/>
    </xf>
    <xf numFmtId="0" fontId="16" fillId="0" borderId="1" xfId="1" applyFont="1" applyFill="1" applyBorder="1" applyAlignment="1">
      <alignment horizontal="center" vertical="center" wrapText="1"/>
    </xf>
    <xf numFmtId="43" fontId="16" fillId="0" borderId="1" xfId="5" applyFont="1" applyFill="1" applyBorder="1" applyAlignment="1">
      <alignment horizontal="center" vertical="center" wrapText="1"/>
    </xf>
    <xf numFmtId="165" fontId="16" fillId="0" borderId="1" xfId="2" applyNumberFormat="1" applyFont="1" applyFill="1" applyBorder="1" applyAlignment="1">
      <alignment horizontal="center" vertical="center"/>
    </xf>
    <xf numFmtId="2" fontId="16" fillId="0" borderId="6" xfId="1" applyNumberFormat="1" applyFont="1" applyFill="1" applyBorder="1" applyAlignment="1">
      <alignment vertical="center" wrapText="1"/>
    </xf>
    <xf numFmtId="0" fontId="16" fillId="0" borderId="1" xfId="3" applyFont="1" applyFill="1" applyBorder="1" applyAlignment="1">
      <alignment horizontal="center" vertical="center" wrapText="1"/>
    </xf>
    <xf numFmtId="165" fontId="16" fillId="0" borderId="1" xfId="3" applyNumberFormat="1" applyFont="1" applyFill="1" applyBorder="1" applyAlignment="1">
      <alignment vertical="center" wrapText="1"/>
    </xf>
    <xf numFmtId="0" fontId="16" fillId="0" borderId="1" xfId="0" applyFont="1" applyFill="1" applyBorder="1" applyAlignment="1">
      <alignment vertical="center"/>
    </xf>
    <xf numFmtId="0" fontId="16" fillId="0" borderId="1" xfId="0" applyFont="1" applyFill="1" applyBorder="1" applyAlignment="1">
      <alignment vertical="center" wrapText="1"/>
    </xf>
    <xf numFmtId="0" fontId="16" fillId="0" borderId="5" xfId="0" applyFont="1" applyFill="1" applyBorder="1" applyAlignment="1">
      <alignment horizontal="center" vertical="center"/>
    </xf>
    <xf numFmtId="0" fontId="16" fillId="0" borderId="1" xfId="0" applyFont="1" applyFill="1" applyBorder="1" applyAlignment="1">
      <alignment horizontal="justify" vertical="center" wrapText="1"/>
    </xf>
    <xf numFmtId="0" fontId="16" fillId="0" borderId="1" xfId="0" applyFont="1" applyFill="1" applyBorder="1" applyAlignment="1">
      <alignment horizontal="left" vertical="center"/>
    </xf>
    <xf numFmtId="165" fontId="14" fillId="4" borderId="1" xfId="0" applyNumberFormat="1" applyFont="1" applyFill="1" applyBorder="1" applyAlignment="1">
      <alignment horizontal="right" vertical="center"/>
    </xf>
    <xf numFmtId="0" fontId="15" fillId="7" borderId="1" xfId="0" applyFont="1" applyFill="1" applyBorder="1" applyAlignment="1">
      <alignment horizontal="center" vertical="center"/>
    </xf>
    <xf numFmtId="0" fontId="15" fillId="7" borderId="1" xfId="0" applyFont="1" applyFill="1" applyBorder="1" applyAlignment="1">
      <alignment horizontal="left" vertical="center" wrapText="1"/>
    </xf>
    <xf numFmtId="165" fontId="15" fillId="7" borderId="1" xfId="0" applyNumberFormat="1" applyFont="1" applyFill="1" applyBorder="1" applyAlignment="1">
      <alignment horizontal="right" vertical="center"/>
    </xf>
    <xf numFmtId="0" fontId="16" fillId="3" borderId="1" xfId="0" quotePrefix="1" applyFont="1" applyFill="1" applyBorder="1" applyAlignment="1">
      <alignment horizontal="left" vertical="center" wrapText="1"/>
    </xf>
    <xf numFmtId="2" fontId="16" fillId="0"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43" fontId="15" fillId="7" borderId="1" xfId="5" applyFont="1" applyFill="1" applyBorder="1" applyAlignment="1">
      <alignment horizontal="left" vertical="center" wrapText="1"/>
    </xf>
    <xf numFmtId="0" fontId="16" fillId="0" borderId="7"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1" xfId="0" applyFont="1" applyFill="1" applyBorder="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left" vertical="center"/>
    </xf>
    <xf numFmtId="3" fontId="16" fillId="0" borderId="1" xfId="0" applyNumberFormat="1" applyFont="1" applyBorder="1" applyAlignment="1">
      <alignment vertical="center"/>
    </xf>
    <xf numFmtId="43" fontId="16" fillId="0" borderId="1" xfId="5" applyFont="1" applyBorder="1" applyAlignment="1">
      <alignment horizontal="center" vertical="center"/>
    </xf>
    <xf numFmtId="165" fontId="16" fillId="0" borderId="1" xfId="0" applyNumberFormat="1" applyFont="1" applyBorder="1" applyAlignment="1">
      <alignment vertical="center"/>
    </xf>
    <xf numFmtId="165" fontId="16" fillId="0" borderId="1" xfId="0" applyNumberFormat="1" applyFont="1" applyBorder="1" applyAlignment="1">
      <alignment horizontal="right" vertical="center"/>
    </xf>
    <xf numFmtId="0" fontId="16" fillId="0" borderId="1" xfId="0" applyFont="1" applyBorder="1" applyAlignment="1">
      <alignment horizontal="center" vertical="center"/>
    </xf>
    <xf numFmtId="0" fontId="16" fillId="0" borderId="1" xfId="0" applyFont="1" applyBorder="1" applyAlignment="1">
      <alignment horizontal="justify" vertical="center"/>
    </xf>
    <xf numFmtId="165" fontId="16" fillId="0" borderId="1" xfId="0" applyNumberFormat="1" applyFont="1" applyBorder="1" applyAlignment="1">
      <alignment horizontal="center" vertical="center"/>
    </xf>
    <xf numFmtId="0" fontId="14" fillId="0" borderId="1" xfId="0" applyFont="1" applyBorder="1" applyAlignment="1">
      <alignment horizontal="justify" vertical="center"/>
    </xf>
    <xf numFmtId="43" fontId="16" fillId="0" borderId="1" xfId="5" applyFont="1" applyBorder="1" applyAlignment="1">
      <alignment vertical="center"/>
    </xf>
    <xf numFmtId="0" fontId="16" fillId="3" borderId="1" xfId="0" applyFont="1" applyFill="1" applyBorder="1" applyAlignment="1">
      <alignment horizontal="justify" vertical="center" wrapText="1"/>
    </xf>
    <xf numFmtId="0" fontId="14" fillId="3" borderId="1" xfId="0" applyFont="1" applyFill="1" applyBorder="1" applyAlignment="1">
      <alignment horizontal="justify" vertical="center"/>
    </xf>
    <xf numFmtId="0" fontId="16" fillId="3" borderId="1" xfId="0" applyFont="1" applyFill="1" applyBorder="1" applyAlignment="1">
      <alignment horizontal="justify" vertical="center"/>
    </xf>
    <xf numFmtId="0" fontId="14" fillId="0" borderId="6" xfId="0" applyFont="1" applyBorder="1" applyAlignment="1">
      <alignment horizontal="center" vertical="center"/>
    </xf>
    <xf numFmtId="0" fontId="14" fillId="0" borderId="6" xfId="0" applyFont="1" applyBorder="1" applyAlignment="1">
      <alignment horizontal="justify" vertical="center"/>
    </xf>
    <xf numFmtId="43" fontId="16" fillId="0" borderId="6" xfId="5" applyFont="1" applyBorder="1" applyAlignment="1">
      <alignment horizontal="center" vertical="center"/>
    </xf>
    <xf numFmtId="43" fontId="16" fillId="0" borderId="6" xfId="5" applyFont="1" applyBorder="1" applyAlignment="1">
      <alignment vertical="center"/>
    </xf>
    <xf numFmtId="165" fontId="16" fillId="0" borderId="6" xfId="0" applyNumberFormat="1" applyFont="1" applyBorder="1" applyAlignment="1">
      <alignment vertical="center"/>
    </xf>
    <xf numFmtId="165" fontId="16" fillId="0" borderId="6" xfId="0" applyNumberFormat="1" applyFont="1" applyBorder="1" applyAlignment="1">
      <alignment horizontal="right" vertical="center"/>
    </xf>
    <xf numFmtId="0" fontId="16" fillId="0" borderId="5" xfId="0" applyFont="1" applyBorder="1" applyAlignment="1">
      <alignment horizontal="center" vertical="center"/>
    </xf>
    <xf numFmtId="0" fontId="18" fillId="0" borderId="5" xfId="0" applyFont="1" applyBorder="1" applyAlignment="1">
      <alignment horizontal="justify" vertical="center"/>
    </xf>
    <xf numFmtId="43" fontId="16" fillId="0" borderId="5" xfId="5" applyFont="1" applyBorder="1" applyAlignment="1">
      <alignment horizontal="center" vertical="center"/>
    </xf>
    <xf numFmtId="165" fontId="16" fillId="0" borderId="5" xfId="0" applyNumberFormat="1" applyFont="1" applyBorder="1" applyAlignment="1">
      <alignment horizontal="center" vertical="center"/>
    </xf>
    <xf numFmtId="165" fontId="16" fillId="0" borderId="5" xfId="0" applyNumberFormat="1" applyFont="1" applyBorder="1" applyAlignment="1">
      <alignment horizontal="right" vertical="center"/>
    </xf>
    <xf numFmtId="0" fontId="14" fillId="4" borderId="27" xfId="0" applyFont="1" applyFill="1" applyBorder="1" applyAlignment="1">
      <alignment horizontal="center" vertical="center" wrapText="1"/>
    </xf>
    <xf numFmtId="165" fontId="14" fillId="4" borderId="29" xfId="0" applyNumberFormat="1" applyFont="1" applyFill="1" applyBorder="1" applyAlignment="1">
      <alignment horizontal="right" vertical="center"/>
    </xf>
    <xf numFmtId="0" fontId="15" fillId="7" borderId="0" xfId="0" applyFont="1" applyFill="1" applyAlignment="1">
      <alignment horizontal="center" vertical="center"/>
    </xf>
    <xf numFmtId="0" fontId="15" fillId="7" borderId="26" xfId="0" applyFont="1" applyFill="1" applyBorder="1" applyAlignment="1">
      <alignment horizontal="left" vertical="center"/>
    </xf>
    <xf numFmtId="3" fontId="15" fillId="7" borderId="6" xfId="0" applyNumberFormat="1" applyFont="1" applyFill="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3" fontId="16" fillId="0" borderId="1" xfId="0" applyNumberFormat="1" applyFont="1" applyBorder="1" applyAlignment="1">
      <alignment horizontal="center" vertical="center" wrapText="1"/>
    </xf>
    <xf numFmtId="43" fontId="16" fillId="0" borderId="1" xfId="5" applyFont="1" applyBorder="1" applyAlignment="1">
      <alignment horizontal="center" vertical="center" wrapText="1"/>
    </xf>
    <xf numFmtId="4" fontId="16" fillId="0" borderId="1" xfId="0" applyNumberFormat="1" applyFont="1" applyBorder="1" applyAlignment="1">
      <alignment horizontal="center" vertical="center" wrapText="1"/>
    </xf>
    <xf numFmtId="0" fontId="16" fillId="0" borderId="1" xfId="0" applyFont="1" applyBorder="1" applyAlignment="1">
      <alignment vertical="center" wrapText="1"/>
    </xf>
    <xf numFmtId="43" fontId="16" fillId="0" borderId="1" xfId="5" applyFont="1" applyBorder="1" applyAlignment="1">
      <alignment horizontal="right" vertical="center"/>
    </xf>
    <xf numFmtId="165" fontId="16" fillId="0" borderId="3" xfId="0" applyNumberFormat="1" applyFont="1" applyFill="1" applyBorder="1" applyAlignment="1">
      <alignment vertical="center"/>
    </xf>
    <xf numFmtId="0" fontId="15" fillId="7" borderId="6" xfId="0" applyFont="1" applyFill="1" applyBorder="1" applyAlignment="1">
      <alignment horizontal="left" vertical="center" wrapText="1"/>
    </xf>
    <xf numFmtId="43" fontId="15" fillId="7" borderId="6" xfId="5" applyFont="1" applyFill="1" applyBorder="1" applyAlignment="1">
      <alignment horizontal="right" vertical="center"/>
    </xf>
    <xf numFmtId="0" fontId="15" fillId="7" borderId="13" xfId="0" applyFont="1" applyFill="1" applyBorder="1" applyAlignment="1">
      <alignment horizontal="center" vertical="center"/>
    </xf>
    <xf numFmtId="0" fontId="15" fillId="7" borderId="32" xfId="0" applyFont="1" applyFill="1" applyBorder="1" applyAlignment="1">
      <alignment horizontal="left" vertical="center" wrapText="1"/>
    </xf>
    <xf numFmtId="0" fontId="15" fillId="7" borderId="14" xfId="0" applyFont="1" applyFill="1" applyBorder="1" applyAlignment="1">
      <alignment horizontal="center" vertical="center"/>
    </xf>
    <xf numFmtId="43" fontId="15" fillId="7" borderId="14" xfId="5" applyFont="1" applyFill="1" applyBorder="1" applyAlignment="1">
      <alignment horizontal="center" vertical="center"/>
    </xf>
    <xf numFmtId="165" fontId="15" fillId="7" borderId="14" xfId="0" applyNumberFormat="1" applyFont="1" applyFill="1" applyBorder="1" applyAlignment="1">
      <alignment horizontal="center" vertical="center"/>
    </xf>
    <xf numFmtId="165" fontId="15" fillId="7" borderId="15" xfId="0" applyNumberFormat="1" applyFont="1" applyFill="1" applyBorder="1" applyAlignment="1">
      <alignment horizontal="right" vertical="center"/>
    </xf>
    <xf numFmtId="0" fontId="14" fillId="0" borderId="16" xfId="0" applyFont="1" applyFill="1" applyBorder="1" applyAlignment="1">
      <alignment horizontal="center" vertical="center"/>
    </xf>
    <xf numFmtId="165" fontId="16" fillId="0" borderId="8" xfId="0" applyNumberFormat="1" applyFont="1" applyFill="1" applyBorder="1" applyAlignment="1">
      <alignment horizontal="right" vertical="center"/>
    </xf>
    <xf numFmtId="0" fontId="16" fillId="0" borderId="16" xfId="0" applyFont="1" applyFill="1" applyBorder="1" applyAlignment="1">
      <alignment horizontal="center" vertical="center"/>
    </xf>
    <xf numFmtId="0" fontId="16" fillId="0" borderId="16" xfId="0" applyFont="1" applyFill="1" applyBorder="1" applyAlignment="1">
      <alignment horizontal="center" vertical="center" wrapText="1"/>
    </xf>
    <xf numFmtId="0" fontId="16" fillId="0" borderId="33" xfId="0" applyFont="1" applyFill="1" applyBorder="1" applyAlignment="1">
      <alignment horizontal="center" vertical="center"/>
    </xf>
    <xf numFmtId="165" fontId="16" fillId="0" borderId="8" xfId="2" applyNumberFormat="1" applyFont="1" applyFill="1" applyBorder="1" applyAlignment="1">
      <alignment horizontal="right" vertical="center" wrapText="1"/>
    </xf>
    <xf numFmtId="0" fontId="16" fillId="0" borderId="21" xfId="0" applyFont="1" applyFill="1" applyBorder="1" applyAlignment="1">
      <alignment horizontal="center" vertical="center"/>
    </xf>
    <xf numFmtId="0" fontId="16" fillId="4" borderId="9" xfId="0" applyFont="1" applyFill="1" applyBorder="1" applyAlignment="1">
      <alignment horizontal="center" vertical="center" wrapText="1"/>
    </xf>
    <xf numFmtId="165" fontId="14" fillId="4" borderId="12" xfId="0" applyNumberFormat="1" applyFont="1" applyFill="1" applyBorder="1" applyAlignment="1">
      <alignment horizontal="right" vertical="center"/>
    </xf>
    <xf numFmtId="0" fontId="14" fillId="0" borderId="1" xfId="0" applyFont="1" applyBorder="1" applyAlignment="1">
      <alignment horizontal="center" vertical="center" wrapText="1"/>
    </xf>
    <xf numFmtId="0" fontId="14" fillId="3" borderId="1" xfId="0" applyFont="1" applyFill="1" applyBorder="1" applyAlignment="1">
      <alignment vertical="center" wrapText="1"/>
    </xf>
    <xf numFmtId="0" fontId="16" fillId="0" borderId="1" xfId="0" applyFont="1" applyBorder="1" applyAlignment="1">
      <alignment vertical="center"/>
    </xf>
    <xf numFmtId="3" fontId="16" fillId="0" borderId="1" xfId="0" applyNumberFormat="1" applyFont="1" applyBorder="1" applyAlignment="1">
      <alignment horizontal="center" vertical="center"/>
    </xf>
    <xf numFmtId="43" fontId="14" fillId="0" borderId="1" xfId="5" applyFont="1" applyBorder="1" applyAlignment="1">
      <alignment horizontal="center" vertical="center"/>
    </xf>
    <xf numFmtId="0" fontId="14" fillId="0" borderId="1" xfId="0" applyFont="1" applyBorder="1" applyAlignment="1">
      <alignment horizontal="justify" vertical="top"/>
    </xf>
    <xf numFmtId="0" fontId="16" fillId="0" borderId="1" xfId="0" applyFont="1" applyBorder="1" applyAlignment="1">
      <alignment horizontal="justify" vertical="top"/>
    </xf>
    <xf numFmtId="3" fontId="16" fillId="0" borderId="1" xfId="0" applyNumberFormat="1" applyFont="1" applyBorder="1" applyAlignment="1">
      <alignment horizontal="center"/>
    </xf>
    <xf numFmtId="0" fontId="16" fillId="3" borderId="1" xfId="0" applyFont="1" applyFill="1" applyBorder="1" applyAlignment="1">
      <alignment horizontal="justify" vertical="top" wrapText="1"/>
    </xf>
    <xf numFmtId="0" fontId="14" fillId="3" borderId="1" xfId="0" applyFont="1" applyFill="1" applyBorder="1" applyAlignment="1">
      <alignment horizontal="justify" vertical="top"/>
    </xf>
    <xf numFmtId="0" fontId="16" fillId="3" borderId="1" xfId="0" applyFont="1" applyFill="1" applyBorder="1" applyAlignment="1">
      <alignment horizontal="justify" vertical="top"/>
    </xf>
    <xf numFmtId="0" fontId="14" fillId="0" borderId="1" xfId="0" applyFont="1" applyBorder="1" applyAlignment="1">
      <alignment horizontal="justify"/>
    </xf>
    <xf numFmtId="0" fontId="16" fillId="0" borderId="1" xfId="0" applyFont="1" applyBorder="1" applyAlignment="1">
      <alignment horizontal="center"/>
    </xf>
    <xf numFmtId="0" fontId="14" fillId="0" borderId="1" xfId="0" applyFont="1" applyBorder="1" applyAlignment="1">
      <alignment vertical="center"/>
    </xf>
    <xf numFmtId="0" fontId="14" fillId="8" borderId="27" xfId="0" applyFont="1" applyFill="1" applyBorder="1" applyAlignment="1">
      <alignment horizontal="center" vertical="center"/>
    </xf>
    <xf numFmtId="0" fontId="14" fillId="8" borderId="28" xfId="0" applyFont="1" applyFill="1" applyBorder="1" applyAlignment="1">
      <alignment horizontal="left" vertical="center" wrapText="1"/>
    </xf>
    <xf numFmtId="0" fontId="14" fillId="8" borderId="28" xfId="0" applyFont="1" applyFill="1" applyBorder="1" applyAlignment="1">
      <alignment horizontal="center" vertical="center"/>
    </xf>
    <xf numFmtId="43" fontId="14" fillId="8" borderId="28" xfId="5" applyFont="1" applyFill="1" applyBorder="1" applyAlignment="1">
      <alignment horizontal="center" vertical="center"/>
    </xf>
    <xf numFmtId="165" fontId="14" fillId="8" borderId="28" xfId="0" applyNumberFormat="1" applyFont="1" applyFill="1" applyBorder="1" applyAlignment="1">
      <alignment horizontal="center" vertical="center"/>
    </xf>
    <xf numFmtId="165" fontId="14" fillId="8" borderId="29" xfId="5" applyNumberFormat="1" applyFont="1" applyFill="1" applyBorder="1" applyAlignment="1">
      <alignment horizontal="center" vertical="center"/>
    </xf>
    <xf numFmtId="165" fontId="14" fillId="4" borderId="12" xfId="5" applyNumberFormat="1" applyFont="1" applyFill="1" applyBorder="1" applyAlignment="1">
      <alignment horizontal="right" vertical="center"/>
    </xf>
    <xf numFmtId="0" fontId="14" fillId="0" borderId="16" xfId="0" applyFont="1" applyBorder="1" applyAlignment="1">
      <alignment horizontal="center" vertical="center"/>
    </xf>
    <xf numFmtId="0" fontId="14" fillId="0" borderId="16" xfId="0" applyFont="1" applyBorder="1" applyAlignment="1">
      <alignment horizontal="center" vertical="center" wrapText="1"/>
    </xf>
    <xf numFmtId="0" fontId="14" fillId="8" borderId="23" xfId="0" applyFont="1" applyFill="1" applyBorder="1" applyAlignment="1">
      <alignment horizontal="center" vertical="center"/>
    </xf>
    <xf numFmtId="0" fontId="14" fillId="8" borderId="35" xfId="0" applyFont="1" applyFill="1" applyBorder="1" applyAlignment="1">
      <alignment horizontal="left" vertical="center" wrapText="1"/>
    </xf>
    <xf numFmtId="0" fontId="14" fillId="8" borderId="35" xfId="0" applyFont="1" applyFill="1" applyBorder="1" applyAlignment="1">
      <alignment horizontal="center" vertical="center"/>
    </xf>
    <xf numFmtId="43" fontId="14" fillId="8" borderId="35" xfId="5" applyFont="1" applyFill="1" applyBorder="1" applyAlignment="1">
      <alignment horizontal="center" vertical="center"/>
    </xf>
    <xf numFmtId="165" fontId="14" fillId="8" borderId="35" xfId="0" applyNumberFormat="1" applyFont="1" applyFill="1" applyBorder="1" applyAlignment="1">
      <alignment horizontal="center" vertical="center"/>
    </xf>
    <xf numFmtId="165" fontId="14" fillId="8" borderId="36" xfId="5" applyNumberFormat="1" applyFont="1" applyFill="1" applyBorder="1" applyAlignment="1">
      <alignment horizontal="center" vertical="center"/>
    </xf>
    <xf numFmtId="0" fontId="16" fillId="0" borderId="0" xfId="0" applyFont="1" applyAlignment="1">
      <alignment vertical="center"/>
    </xf>
    <xf numFmtId="43" fontId="14" fillId="0" borderId="1" xfId="5" applyFont="1" applyBorder="1" applyAlignment="1">
      <alignment horizontal="center" vertical="center" wrapText="1"/>
    </xf>
    <xf numFmtId="165" fontId="14" fillId="0" borderId="1" xfId="0" applyNumberFormat="1" applyFont="1" applyBorder="1" applyAlignment="1">
      <alignment horizontal="right" vertical="center"/>
    </xf>
    <xf numFmtId="0" fontId="16" fillId="0" borderId="0" xfId="0" applyFont="1" applyAlignment="1">
      <alignment horizontal="center" vertical="center"/>
    </xf>
    <xf numFmtId="43" fontId="16" fillId="0" borderId="0" xfId="5" applyFont="1" applyAlignment="1">
      <alignment horizontal="center" vertical="center"/>
    </xf>
    <xf numFmtId="165" fontId="16" fillId="0" borderId="0" xfId="0" applyNumberFormat="1" applyFont="1" applyAlignment="1">
      <alignment vertical="center"/>
    </xf>
    <xf numFmtId="165" fontId="16" fillId="0" borderId="0" xfId="5" applyNumberFormat="1" applyFont="1" applyAlignment="1">
      <alignment horizontal="right" vertical="center"/>
    </xf>
    <xf numFmtId="165" fontId="14" fillId="0" borderId="8" xfId="5" applyNumberFormat="1" applyFont="1" applyBorder="1" applyAlignment="1">
      <alignment horizontal="right" vertical="center"/>
    </xf>
    <xf numFmtId="0" fontId="15" fillId="7" borderId="14" xfId="0" applyFont="1" applyFill="1" applyBorder="1" applyAlignment="1">
      <alignment horizontal="left" vertical="center"/>
    </xf>
    <xf numFmtId="165" fontId="15" fillId="7" borderId="15" xfId="5" applyNumberFormat="1" applyFont="1" applyFill="1" applyBorder="1" applyAlignment="1">
      <alignment horizontal="right" vertical="center"/>
    </xf>
    <xf numFmtId="0" fontId="16" fillId="4" borderId="33" xfId="0" applyFont="1" applyFill="1" applyBorder="1" applyAlignment="1">
      <alignment horizontal="center" vertical="center" wrapText="1"/>
    </xf>
    <xf numFmtId="165" fontId="14" fillId="4" borderId="37" xfId="5" applyNumberFormat="1" applyFont="1" applyFill="1" applyBorder="1" applyAlignment="1">
      <alignment horizontal="right" vertical="center"/>
    </xf>
    <xf numFmtId="165" fontId="16" fillId="0" borderId="8" xfId="5" applyNumberFormat="1" applyFont="1" applyBorder="1" applyAlignment="1">
      <alignment horizontal="right" vertical="center"/>
    </xf>
    <xf numFmtId="0" fontId="16" fillId="0" borderId="16" xfId="0" applyFont="1" applyBorder="1" applyAlignment="1">
      <alignment horizontal="center" vertical="center"/>
    </xf>
    <xf numFmtId="0" fontId="15" fillId="7" borderId="14" xfId="0" applyFont="1" applyFill="1" applyBorder="1" applyAlignment="1">
      <alignment vertical="center"/>
    </xf>
    <xf numFmtId="0" fontId="18" fillId="0" borderId="0" xfId="0" applyFont="1" applyAlignment="1">
      <alignment vertical="center"/>
    </xf>
    <xf numFmtId="165" fontId="16" fillId="0" borderId="1" xfId="0" applyNumberFormat="1" applyFont="1" applyBorder="1" applyAlignment="1">
      <alignment horizontal="right" vertical="center" wrapText="1"/>
    </xf>
    <xf numFmtId="165" fontId="15" fillId="7" borderId="14" xfId="0" applyNumberFormat="1" applyFont="1" applyFill="1" applyBorder="1" applyAlignment="1">
      <alignment vertical="center"/>
    </xf>
    <xf numFmtId="165" fontId="16" fillId="0" borderId="1" xfId="0" applyNumberFormat="1" applyFont="1" applyBorder="1" applyAlignment="1">
      <alignment horizontal="center"/>
    </xf>
    <xf numFmtId="1" fontId="16" fillId="3" borderId="1" xfId="0" applyNumberFormat="1" applyFont="1" applyFill="1" applyBorder="1" applyAlignment="1">
      <alignment horizontal="left" vertical="center" wrapText="1"/>
    </xf>
    <xf numFmtId="1" fontId="14" fillId="3"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6" fillId="0" borderId="1" xfId="0" applyFont="1" applyBorder="1" applyAlignment="1">
      <alignment horizontal="justify" vertical="top" wrapText="1"/>
    </xf>
    <xf numFmtId="165" fontId="16" fillId="0" borderId="1" xfId="0" applyNumberFormat="1" applyFont="1" applyFill="1" applyBorder="1" applyAlignment="1">
      <alignment horizontal="right" vertical="center" wrapText="1"/>
    </xf>
    <xf numFmtId="0" fontId="16" fillId="0" borderId="0" xfId="0" applyFont="1" applyAlignment="1">
      <alignment horizontal="right" vertical="center"/>
    </xf>
    <xf numFmtId="0" fontId="15" fillId="7" borderId="14" xfId="0" applyFont="1" applyFill="1" applyBorder="1" applyAlignment="1">
      <alignment horizontal="left" vertical="center" wrapText="1"/>
    </xf>
    <xf numFmtId="0" fontId="15" fillId="7" borderId="14" xfId="0" applyFont="1" applyFill="1" applyBorder="1" applyAlignment="1">
      <alignment horizontal="center" vertical="center" wrapText="1"/>
    </xf>
    <xf numFmtId="165" fontId="15" fillId="7" borderId="14" xfId="0" applyNumberFormat="1" applyFont="1" applyFill="1" applyBorder="1" applyAlignment="1">
      <alignment horizontal="right" vertical="center"/>
    </xf>
    <xf numFmtId="0" fontId="14" fillId="0" borderId="16" xfId="0" applyFont="1" applyFill="1" applyBorder="1" applyAlignment="1">
      <alignment horizontal="center" vertical="center" wrapText="1"/>
    </xf>
    <xf numFmtId="0" fontId="16" fillId="0" borderId="8" xfId="0" applyFont="1" applyBorder="1" applyAlignment="1">
      <alignment horizontal="right" vertical="center"/>
    </xf>
    <xf numFmtId="165" fontId="16" fillId="0" borderId="8" xfId="0" applyNumberFormat="1" applyFont="1" applyBorder="1" applyAlignment="1">
      <alignment horizontal="right" vertical="center"/>
    </xf>
    <xf numFmtId="0" fontId="16" fillId="9" borderId="9" xfId="0" applyFont="1" applyFill="1" applyBorder="1" applyAlignment="1">
      <alignment horizontal="center" vertical="center"/>
    </xf>
    <xf numFmtId="165" fontId="14" fillId="9" borderId="12" xfId="0" applyNumberFormat="1" applyFont="1" applyFill="1" applyBorder="1" applyAlignment="1">
      <alignment horizontal="right" vertical="center"/>
    </xf>
    <xf numFmtId="0" fontId="16" fillId="9" borderId="25" xfId="0" applyFont="1" applyFill="1" applyBorder="1" applyAlignment="1">
      <alignment horizontal="center" vertical="center"/>
    </xf>
    <xf numFmtId="165" fontId="14" fillId="9" borderId="39" xfId="0" applyNumberFormat="1" applyFont="1" applyFill="1" applyBorder="1" applyAlignment="1">
      <alignment horizontal="right" vertical="center"/>
    </xf>
    <xf numFmtId="0" fontId="16" fillId="0" borderId="9" xfId="0" applyFont="1" applyBorder="1" applyAlignment="1">
      <alignment horizontal="center" vertical="center"/>
    </xf>
    <xf numFmtId="0" fontId="4" fillId="0" borderId="17" xfId="0" applyFont="1" applyBorder="1" applyAlignment="1">
      <alignment horizontal="justify"/>
    </xf>
    <xf numFmtId="3" fontId="16" fillId="0" borderId="17" xfId="0" applyNumberFormat="1" applyFont="1" applyBorder="1" applyAlignment="1">
      <alignment horizontal="center" vertical="center"/>
    </xf>
    <xf numFmtId="165" fontId="16" fillId="0" borderId="17" xfId="0" applyNumberFormat="1" applyFont="1" applyBorder="1" applyAlignment="1">
      <alignment horizontal="center" vertical="center"/>
    </xf>
    <xf numFmtId="165" fontId="16" fillId="0" borderId="12" xfId="0" applyNumberFormat="1" applyFont="1" applyBorder="1" applyAlignment="1">
      <alignment horizontal="right" vertical="center"/>
    </xf>
    <xf numFmtId="0" fontId="15" fillId="7" borderId="21" xfId="0" applyFont="1" applyFill="1" applyBorder="1" applyAlignment="1">
      <alignment horizontal="center" vertical="center"/>
    </xf>
    <xf numFmtId="0" fontId="18" fillId="7" borderId="6" xfId="0" applyFont="1" applyFill="1" applyBorder="1" applyAlignment="1">
      <alignment horizontal="center" vertical="center"/>
    </xf>
    <xf numFmtId="165" fontId="18" fillId="7" borderId="6" xfId="0" applyNumberFormat="1" applyFont="1" applyFill="1" applyBorder="1" applyAlignment="1">
      <alignment horizontal="center" vertical="center"/>
    </xf>
    <xf numFmtId="0" fontId="18" fillId="7" borderId="40" xfId="0" applyFont="1" applyFill="1" applyBorder="1" applyAlignment="1">
      <alignment horizontal="right" vertical="center"/>
    </xf>
    <xf numFmtId="0" fontId="18" fillId="7" borderId="6" xfId="0" applyFont="1" applyFill="1" applyBorder="1" applyAlignment="1">
      <alignment horizontal="center" vertical="center" wrapText="1"/>
    </xf>
    <xf numFmtId="165" fontId="18" fillId="7" borderId="40" xfId="0" applyNumberFormat="1" applyFont="1" applyFill="1" applyBorder="1" applyAlignment="1">
      <alignment horizontal="right" vertical="center"/>
    </xf>
    <xf numFmtId="43" fontId="15" fillId="7" borderId="14" xfId="5" applyFont="1" applyFill="1" applyBorder="1" applyAlignment="1">
      <alignment horizontal="right" vertical="center" wrapText="1"/>
    </xf>
    <xf numFmtId="43" fontId="18" fillId="7" borderId="6" xfId="5" applyFont="1" applyFill="1" applyBorder="1" applyAlignment="1">
      <alignment horizontal="left" vertical="center" wrapText="1"/>
    </xf>
    <xf numFmtId="43" fontId="16" fillId="0" borderId="1" xfId="5" applyFont="1" applyFill="1" applyBorder="1" applyAlignment="1">
      <alignment vertical="center"/>
    </xf>
    <xf numFmtId="43" fontId="18" fillId="7" borderId="6" xfId="5" applyFont="1" applyFill="1" applyBorder="1" applyAlignment="1">
      <alignment horizontal="center" vertical="center"/>
    </xf>
    <xf numFmtId="43" fontId="4" fillId="0" borderId="17" xfId="5" applyFont="1" applyBorder="1" applyAlignment="1">
      <alignment horizontal="center" vertical="center"/>
    </xf>
    <xf numFmtId="43" fontId="16" fillId="0" borderId="0" xfId="5" applyFont="1" applyAlignment="1">
      <alignment vertical="center"/>
    </xf>
    <xf numFmtId="0" fontId="8" fillId="5" borderId="13" xfId="0" applyFont="1" applyFill="1" applyBorder="1" applyAlignment="1">
      <alignment horizontal="center" vertical="center"/>
    </xf>
    <xf numFmtId="0" fontId="8" fillId="5" borderId="16" xfId="0" applyFont="1" applyFill="1" applyBorder="1" applyAlignment="1">
      <alignment horizontal="center" vertical="center"/>
    </xf>
    <xf numFmtId="0" fontId="8" fillId="5" borderId="9" xfId="0" applyFont="1" applyFill="1" applyBorder="1" applyAlignment="1">
      <alignment horizontal="center" vertical="center"/>
    </xf>
    <xf numFmtId="164" fontId="8" fillId="5" borderId="23" xfId="0" applyNumberFormat="1" applyFont="1" applyFill="1" applyBorder="1" applyAlignment="1">
      <alignment horizontal="center" vertical="center"/>
    </xf>
    <xf numFmtId="164" fontId="8" fillId="5" borderId="24" xfId="0" applyNumberFormat="1" applyFont="1" applyFill="1" applyBorder="1" applyAlignment="1">
      <alignment horizontal="center" vertical="center"/>
    </xf>
    <xf numFmtId="164" fontId="8" fillId="5" borderId="25" xfId="0" applyNumberFormat="1" applyFont="1" applyFill="1" applyBorder="1" applyAlignment="1">
      <alignment horizontal="center" vertical="center"/>
    </xf>
    <xf numFmtId="0" fontId="7" fillId="6" borderId="18" xfId="0" applyFont="1" applyFill="1" applyBorder="1" applyAlignment="1">
      <alignment horizontal="right" vertical="center"/>
    </xf>
    <xf numFmtId="0" fontId="7" fillId="6" borderId="19" xfId="0" applyFont="1" applyFill="1" applyBorder="1" applyAlignment="1">
      <alignment horizontal="right" vertical="center"/>
    </xf>
    <xf numFmtId="164" fontId="5" fillId="0" borderId="5" xfId="0" applyNumberFormat="1" applyFont="1" applyBorder="1" applyAlignment="1">
      <alignment horizontal="left" vertical="center"/>
    </xf>
    <xf numFmtId="164" fontId="5" fillId="0" borderId="7" xfId="0" applyNumberFormat="1" applyFont="1" applyBorder="1" applyAlignment="1">
      <alignment horizontal="left" vertical="center"/>
    </xf>
    <xf numFmtId="164" fontId="5" fillId="0" borderId="6" xfId="0" applyNumberFormat="1" applyFont="1" applyBorder="1" applyAlignment="1">
      <alignment horizontal="left" vertical="center"/>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164" fontId="8" fillId="5" borderId="10" xfId="0" applyNumberFormat="1" applyFont="1" applyFill="1" applyBorder="1" applyAlignment="1">
      <alignment horizontal="right" vertical="center"/>
    </xf>
    <xf numFmtId="164" fontId="8" fillId="5" borderId="11" xfId="0" applyNumberFormat="1" applyFont="1" applyFill="1" applyBorder="1" applyAlignment="1">
      <alignment horizontal="right" vertical="center"/>
    </xf>
    <xf numFmtId="164" fontId="5" fillId="0" borderId="1" xfId="0" applyNumberFormat="1" applyFont="1" applyBorder="1" applyAlignment="1">
      <alignment horizontal="left" vertical="center"/>
    </xf>
    <xf numFmtId="164" fontId="8" fillId="5" borderId="17" xfId="0" applyNumberFormat="1" applyFont="1" applyFill="1" applyBorder="1" applyAlignment="1">
      <alignment horizontal="right" vertical="center"/>
    </xf>
    <xf numFmtId="164" fontId="5" fillId="3" borderId="1" xfId="0" applyNumberFormat="1" applyFont="1" applyFill="1" applyBorder="1" applyAlignment="1">
      <alignment horizontal="center" vertical="center"/>
    </xf>
    <xf numFmtId="0" fontId="16" fillId="0" borderId="1" xfId="0" applyFont="1" applyBorder="1" applyAlignment="1">
      <alignment horizontal="center" vertical="center" wrapText="1"/>
    </xf>
    <xf numFmtId="0" fontId="14" fillId="4" borderId="30" xfId="0" applyFont="1" applyFill="1" applyBorder="1" applyAlignment="1">
      <alignment horizontal="left" vertical="center" wrapText="1"/>
    </xf>
    <xf numFmtId="0" fontId="14" fillId="4" borderId="19" xfId="0" applyFont="1" applyFill="1" applyBorder="1" applyAlignment="1">
      <alignment horizontal="left" vertical="center" wrapText="1"/>
    </xf>
    <xf numFmtId="0" fontId="14" fillId="4" borderId="31"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5" fillId="7" borderId="2" xfId="0" applyFont="1" applyFill="1" applyBorder="1" applyAlignment="1">
      <alignment horizontal="left" vertical="center"/>
    </xf>
    <xf numFmtId="0" fontId="15" fillId="7" borderId="4" xfId="0" applyFont="1" applyFill="1" applyBorder="1" applyAlignment="1">
      <alignment horizontal="left" vertical="center"/>
    </xf>
    <xf numFmtId="0" fontId="15" fillId="7" borderId="3" xfId="0" applyFont="1" applyFill="1" applyBorder="1" applyAlignment="1">
      <alignment horizontal="left" vertical="center"/>
    </xf>
    <xf numFmtId="0" fontId="16" fillId="0" borderId="16" xfId="0" applyFont="1" applyFill="1" applyBorder="1" applyAlignment="1">
      <alignment horizontal="center" vertical="center"/>
    </xf>
    <xf numFmtId="0" fontId="14" fillId="4" borderId="10" xfId="0" applyFont="1" applyFill="1" applyBorder="1" applyAlignment="1">
      <alignment horizontal="left" vertical="center" wrapText="1"/>
    </xf>
    <xf numFmtId="0" fontId="14" fillId="4" borderId="34"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4" borderId="17"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6" fillId="0" borderId="16" xfId="0" applyFont="1" applyBorder="1" applyAlignment="1">
      <alignment horizontal="center" vertical="center" wrapText="1"/>
    </xf>
    <xf numFmtId="0" fontId="14" fillId="9" borderId="17" xfId="0" applyFont="1" applyFill="1" applyBorder="1" applyAlignment="1">
      <alignment horizontal="left" vertical="center" wrapText="1"/>
    </xf>
    <xf numFmtId="0" fontId="14" fillId="9" borderId="38" xfId="0" applyFont="1" applyFill="1" applyBorder="1" applyAlignment="1">
      <alignment horizontal="left" vertical="center" wrapText="1"/>
    </xf>
    <xf numFmtId="0" fontId="14" fillId="0" borderId="16" xfId="0" applyFont="1" applyFill="1" applyBorder="1" applyAlignment="1">
      <alignment horizontal="center" vertical="center"/>
    </xf>
    <xf numFmtId="0" fontId="14" fillId="0" borderId="0" xfId="0" applyFont="1" applyAlignment="1">
      <alignment horizontal="center" vertical="center" wrapText="1"/>
    </xf>
  </cellXfs>
  <cellStyles count="6">
    <cellStyle name="Comma" xfId="5" builtinId="3"/>
    <cellStyle name="Normal" xfId="0" builtinId="0"/>
    <cellStyle name="Normal - Style1 2 3 2" xfId="2" xr:uid="{00000000-0005-0000-0000-000002000000}"/>
    <cellStyle name="Normal 2 10 13" xfId="4" xr:uid="{00000000-0005-0000-0000-000003000000}"/>
    <cellStyle name="Normal 4" xfId="1" xr:uid="{00000000-0005-0000-0000-000004000000}"/>
    <cellStyle name="Normal 5"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showRuler="0" view="pageBreakPreview" topLeftCell="A2" zoomScaleNormal="100" zoomScaleSheetLayoutView="100" workbookViewId="0">
      <selection activeCell="C14" sqref="C14"/>
    </sheetView>
  </sheetViews>
  <sheetFormatPr defaultRowHeight="14.5" x14ac:dyDescent="0.35"/>
  <cols>
    <col min="1" max="1" width="15.453125" style="4" bestFit="1" customWidth="1"/>
    <col min="2" max="2" width="24.7265625" style="4" bestFit="1" customWidth="1"/>
    <col min="3" max="3" width="39.90625" style="4" bestFit="1" customWidth="1"/>
    <col min="4" max="4" width="17.7265625" style="4" bestFit="1" customWidth="1"/>
    <col min="5" max="5" width="13" style="4" customWidth="1"/>
    <col min="6" max="16384" width="8.7265625" style="4"/>
  </cols>
  <sheetData>
    <row r="1" spans="1:5" s="7" customFormat="1" ht="61.5" customHeight="1" thickBot="1" x14ac:dyDescent="0.4">
      <c r="A1" s="229" t="s">
        <v>67</v>
      </c>
      <c r="B1" s="230"/>
      <c r="C1" s="230"/>
      <c r="D1" s="231"/>
      <c r="E1" s="5"/>
    </row>
    <row r="2" spans="1:5" s="7" customFormat="1" ht="24.75" customHeight="1" thickBot="1" x14ac:dyDescent="0.4">
      <c r="A2" s="232" t="s">
        <v>34</v>
      </c>
      <c r="B2" s="233"/>
      <c r="C2" s="233"/>
      <c r="D2" s="234"/>
      <c r="E2" s="5"/>
    </row>
    <row r="3" spans="1:5" ht="15.65" customHeight="1" x14ac:dyDescent="0.35">
      <c r="A3" s="218" t="s">
        <v>62</v>
      </c>
      <c r="B3" s="9" t="s">
        <v>72</v>
      </c>
      <c r="C3" s="9" t="s">
        <v>71</v>
      </c>
      <c r="D3" s="10" t="s">
        <v>0</v>
      </c>
      <c r="E3" s="3"/>
    </row>
    <row r="4" spans="1:5" x14ac:dyDescent="0.35">
      <c r="A4" s="219"/>
      <c r="B4" s="226" t="s">
        <v>146</v>
      </c>
      <c r="C4" s="8" t="s">
        <v>74</v>
      </c>
      <c r="D4" s="12">
        <f>'BOQ Day Care Centre'!F24</f>
        <v>0</v>
      </c>
      <c r="E4" s="3"/>
    </row>
    <row r="5" spans="1:5" x14ac:dyDescent="0.35">
      <c r="A5" s="219"/>
      <c r="B5" s="227"/>
      <c r="C5" s="8" t="s">
        <v>75</v>
      </c>
      <c r="D5" s="12">
        <f>'BOQ Day Care Centre'!F28</f>
        <v>0</v>
      </c>
      <c r="E5" s="3"/>
    </row>
    <row r="6" spans="1:5" x14ac:dyDescent="0.35">
      <c r="A6" s="219"/>
      <c r="B6" s="227"/>
      <c r="C6" s="8" t="s">
        <v>89</v>
      </c>
      <c r="D6" s="12">
        <f>'BOQ Day Care Centre'!F35</f>
        <v>0</v>
      </c>
      <c r="E6" s="3"/>
    </row>
    <row r="7" spans="1:5" x14ac:dyDescent="0.35">
      <c r="A7" s="219"/>
      <c r="B7" s="227"/>
      <c r="C7" s="8" t="s">
        <v>92</v>
      </c>
      <c r="D7" s="12">
        <f>'BOQ Day Care Centre'!F67</f>
        <v>0</v>
      </c>
      <c r="E7" s="3"/>
    </row>
    <row r="8" spans="1:5" x14ac:dyDescent="0.35">
      <c r="A8" s="219"/>
      <c r="B8" s="227"/>
      <c r="C8" s="8" t="s">
        <v>126</v>
      </c>
      <c r="D8" s="12">
        <f>'BOQ Day Care Centre'!F70</f>
        <v>0</v>
      </c>
      <c r="E8" s="3"/>
    </row>
    <row r="9" spans="1:5" x14ac:dyDescent="0.35">
      <c r="A9" s="219"/>
      <c r="B9" s="228"/>
      <c r="C9" s="8" t="s">
        <v>127</v>
      </c>
      <c r="D9" s="12">
        <f>'BOQ Day Care Centre'!F84</f>
        <v>0</v>
      </c>
      <c r="E9" s="3"/>
    </row>
    <row r="10" spans="1:5" x14ac:dyDescent="0.35">
      <c r="A10" s="219"/>
      <c r="B10" s="237" t="s">
        <v>145</v>
      </c>
      <c r="C10" s="8" t="s">
        <v>144</v>
      </c>
      <c r="D10" s="12">
        <f>'BOQ Onco&amp; Pallative OPD'!F13</f>
        <v>0</v>
      </c>
      <c r="E10" s="3"/>
    </row>
    <row r="11" spans="1:5" x14ac:dyDescent="0.35">
      <c r="A11" s="219"/>
      <c r="B11" s="237"/>
      <c r="C11" s="8" t="s">
        <v>165</v>
      </c>
      <c r="D11" s="12">
        <f>'BOQ Onco&amp; Pallative OPD'!F44</f>
        <v>0</v>
      </c>
      <c r="E11" s="3"/>
    </row>
    <row r="12" spans="1:5" ht="17" customHeight="1" thickBot="1" x14ac:dyDescent="0.4">
      <c r="A12" s="220"/>
      <c r="B12" s="238" t="s">
        <v>65</v>
      </c>
      <c r="C12" s="238"/>
      <c r="D12" s="13">
        <f>SUM(D4:D11)</f>
        <v>0</v>
      </c>
      <c r="E12" s="3"/>
    </row>
    <row r="13" spans="1:5" ht="17" customHeight="1" x14ac:dyDescent="0.35">
      <c r="A13" s="221" t="s">
        <v>64</v>
      </c>
      <c r="B13" s="9" t="s">
        <v>72</v>
      </c>
      <c r="C13" s="9" t="s">
        <v>71</v>
      </c>
      <c r="D13" s="10" t="s">
        <v>0</v>
      </c>
      <c r="E13" s="3"/>
    </row>
    <row r="14" spans="1:5" ht="17" customHeight="1" x14ac:dyDescent="0.35">
      <c r="A14" s="222"/>
      <c r="B14" s="239" t="s">
        <v>147</v>
      </c>
      <c r="C14" s="8" t="s">
        <v>144</v>
      </c>
      <c r="D14" s="12">
        <f>'BOQ KIOSK'!F27</f>
        <v>0</v>
      </c>
      <c r="E14" s="3"/>
    </row>
    <row r="15" spans="1:5" ht="17" customHeight="1" x14ac:dyDescent="0.35">
      <c r="A15" s="222"/>
      <c r="B15" s="239"/>
      <c r="C15" s="8" t="s">
        <v>75</v>
      </c>
      <c r="D15" s="12">
        <f>'BOQ KIOSK'!F36</f>
        <v>0</v>
      </c>
      <c r="E15" s="3"/>
    </row>
    <row r="16" spans="1:5" ht="17" customHeight="1" x14ac:dyDescent="0.35">
      <c r="A16" s="222"/>
      <c r="B16" s="239"/>
      <c r="C16" s="8" t="s">
        <v>192</v>
      </c>
      <c r="D16" s="12">
        <f>'BOQ KIOSK'!F71</f>
        <v>0</v>
      </c>
      <c r="E16" s="3"/>
    </row>
    <row r="17" spans="1:5" ht="17" customHeight="1" thickBot="1" x14ac:dyDescent="0.4">
      <c r="A17" s="223"/>
      <c r="B17" s="235" t="s">
        <v>66</v>
      </c>
      <c r="C17" s="236"/>
      <c r="D17" s="13">
        <f>SUM(D14:D16)</f>
        <v>0</v>
      </c>
      <c r="E17" s="3"/>
    </row>
    <row r="18" spans="1:5" ht="27" customHeight="1" thickBot="1" x14ac:dyDescent="0.4">
      <c r="A18" s="224" t="s">
        <v>73</v>
      </c>
      <c r="B18" s="225"/>
      <c r="C18" s="225"/>
      <c r="D18" s="11">
        <f>D12+D17</f>
        <v>0</v>
      </c>
      <c r="E18" s="3"/>
    </row>
    <row r="19" spans="1:5" x14ac:dyDescent="0.35">
      <c r="A19" s="3"/>
      <c r="B19" s="3"/>
      <c r="C19" s="3"/>
      <c r="D19" s="3"/>
      <c r="E19" s="3"/>
    </row>
    <row r="20" spans="1:5" x14ac:dyDescent="0.35">
      <c r="A20" s="3"/>
      <c r="B20" s="3"/>
      <c r="C20" s="3"/>
      <c r="D20" s="3"/>
      <c r="E20" s="3"/>
    </row>
    <row r="21" spans="1:5" x14ac:dyDescent="0.35">
      <c r="A21" s="3"/>
      <c r="B21" s="3"/>
      <c r="C21" s="3"/>
      <c r="D21" s="3"/>
      <c r="E21" s="3"/>
    </row>
    <row r="22" spans="1:5" x14ac:dyDescent="0.35">
      <c r="A22" s="3"/>
      <c r="B22" s="3"/>
      <c r="C22" s="3"/>
      <c r="D22" s="3"/>
      <c r="E22" s="3"/>
    </row>
    <row r="23" spans="1:5" x14ac:dyDescent="0.35">
      <c r="A23" s="3"/>
      <c r="B23" s="3"/>
      <c r="C23" s="3"/>
      <c r="D23" s="3"/>
      <c r="E23" s="3"/>
    </row>
    <row r="24" spans="1:5" x14ac:dyDescent="0.35">
      <c r="A24" s="3"/>
      <c r="B24" s="3"/>
      <c r="C24" s="3"/>
      <c r="D24" s="3"/>
      <c r="E24" s="3"/>
    </row>
    <row r="25" spans="1:5" x14ac:dyDescent="0.35">
      <c r="A25" s="3"/>
      <c r="B25" s="3"/>
      <c r="C25" s="3"/>
      <c r="D25" s="3"/>
      <c r="E25" s="3"/>
    </row>
    <row r="26" spans="1:5" x14ac:dyDescent="0.35">
      <c r="A26" s="3"/>
      <c r="B26" s="3"/>
      <c r="C26" s="3"/>
      <c r="D26" s="3"/>
      <c r="E26" s="3"/>
    </row>
    <row r="27" spans="1:5" x14ac:dyDescent="0.35">
      <c r="A27" s="3"/>
      <c r="B27" s="3"/>
      <c r="C27" s="3"/>
      <c r="D27" s="3"/>
      <c r="E27" s="3"/>
    </row>
    <row r="28" spans="1:5" x14ac:dyDescent="0.35">
      <c r="A28" s="3"/>
      <c r="B28" s="3"/>
      <c r="C28" s="3"/>
      <c r="D28" s="3"/>
      <c r="E28" s="3"/>
    </row>
    <row r="29" spans="1:5" x14ac:dyDescent="0.35">
      <c r="A29" s="3"/>
      <c r="B29" s="3"/>
      <c r="C29" s="3"/>
      <c r="D29" s="3"/>
      <c r="E29" s="3"/>
    </row>
    <row r="30" spans="1:5" x14ac:dyDescent="0.35">
      <c r="A30" s="3"/>
      <c r="B30" s="3"/>
      <c r="C30" s="3"/>
      <c r="D30" s="3"/>
      <c r="E30" s="3"/>
    </row>
    <row r="31" spans="1:5" x14ac:dyDescent="0.35">
      <c r="A31" s="3"/>
      <c r="B31" s="3"/>
      <c r="C31" s="3"/>
      <c r="D31" s="3"/>
      <c r="E31" s="3"/>
    </row>
    <row r="32" spans="1:5" x14ac:dyDescent="0.35">
      <c r="A32" s="3"/>
      <c r="B32" s="3"/>
      <c r="C32" s="3"/>
      <c r="D32" s="3"/>
      <c r="E32" s="3"/>
    </row>
    <row r="33" spans="1:5" x14ac:dyDescent="0.35">
      <c r="A33" s="3"/>
      <c r="B33" s="3"/>
      <c r="C33" s="3"/>
      <c r="D33" s="3"/>
      <c r="E33" s="3"/>
    </row>
    <row r="34" spans="1:5" x14ac:dyDescent="0.35">
      <c r="A34" s="3"/>
      <c r="B34" s="3"/>
      <c r="C34" s="3"/>
      <c r="D34" s="3"/>
      <c r="E34" s="3"/>
    </row>
    <row r="35" spans="1:5" x14ac:dyDescent="0.35">
      <c r="A35" s="3"/>
      <c r="B35" s="3"/>
      <c r="C35" s="3"/>
      <c r="D35" s="3"/>
      <c r="E35" s="3"/>
    </row>
    <row r="36" spans="1:5" x14ac:dyDescent="0.35">
      <c r="A36" s="3"/>
      <c r="B36" s="3"/>
      <c r="C36" s="3"/>
      <c r="D36" s="3"/>
      <c r="E36" s="3"/>
    </row>
    <row r="37" spans="1:5" x14ac:dyDescent="0.35">
      <c r="A37" s="3"/>
      <c r="B37" s="3"/>
      <c r="C37" s="3"/>
      <c r="D37" s="3"/>
      <c r="E37" s="3"/>
    </row>
    <row r="38" spans="1:5" x14ac:dyDescent="0.35">
      <c r="A38" s="3"/>
      <c r="B38" s="3"/>
      <c r="C38" s="3"/>
      <c r="D38" s="3"/>
      <c r="E38" s="3"/>
    </row>
    <row r="39" spans="1:5" x14ac:dyDescent="0.35">
      <c r="A39" s="3"/>
      <c r="B39" s="3"/>
      <c r="C39" s="3"/>
      <c r="D39" s="3"/>
      <c r="E39" s="3"/>
    </row>
    <row r="40" spans="1:5" x14ac:dyDescent="0.35">
      <c r="A40" s="3"/>
      <c r="B40" s="3"/>
      <c r="C40" s="3"/>
      <c r="D40" s="3"/>
      <c r="E40" s="3"/>
    </row>
    <row r="41" spans="1:5" x14ac:dyDescent="0.35">
      <c r="A41" s="3"/>
      <c r="B41" s="3"/>
      <c r="C41" s="3"/>
      <c r="D41" s="3"/>
      <c r="E41" s="3"/>
    </row>
    <row r="42" spans="1:5" x14ac:dyDescent="0.35">
      <c r="A42" s="3"/>
      <c r="B42" s="3"/>
      <c r="C42" s="3"/>
      <c r="D42" s="3"/>
      <c r="E42" s="3"/>
    </row>
    <row r="43" spans="1:5" x14ac:dyDescent="0.35">
      <c r="A43" s="3"/>
      <c r="B43" s="3"/>
      <c r="C43" s="3"/>
      <c r="D43" s="3"/>
      <c r="E43" s="3"/>
    </row>
    <row r="44" spans="1:5" x14ac:dyDescent="0.35">
      <c r="A44" s="3"/>
      <c r="B44" s="3"/>
      <c r="C44" s="3"/>
      <c r="D44" s="3"/>
      <c r="E44" s="3"/>
    </row>
    <row r="45" spans="1:5" x14ac:dyDescent="0.35">
      <c r="A45" s="3"/>
      <c r="B45" s="3"/>
      <c r="C45" s="3"/>
      <c r="D45" s="3"/>
      <c r="E45" s="3"/>
    </row>
    <row r="46" spans="1:5" x14ac:dyDescent="0.35">
      <c r="A46" s="3"/>
      <c r="B46" s="3"/>
      <c r="C46" s="3"/>
      <c r="D46" s="3"/>
      <c r="E46" s="3"/>
    </row>
    <row r="47" spans="1:5" x14ac:dyDescent="0.35">
      <c r="A47" s="3"/>
      <c r="B47" s="3"/>
      <c r="C47" s="3"/>
      <c r="D47" s="3"/>
      <c r="E47" s="3"/>
    </row>
    <row r="48" spans="1:5" x14ac:dyDescent="0.35">
      <c r="A48" s="3"/>
      <c r="B48" s="3"/>
      <c r="C48" s="3"/>
      <c r="D48" s="3"/>
      <c r="E48" s="3"/>
    </row>
    <row r="49" spans="1:5" x14ac:dyDescent="0.35">
      <c r="A49" s="3"/>
      <c r="B49" s="3"/>
      <c r="C49" s="3"/>
      <c r="D49" s="3"/>
      <c r="E49" s="3"/>
    </row>
    <row r="50" spans="1:5" x14ac:dyDescent="0.35">
      <c r="A50" s="3"/>
      <c r="B50" s="3"/>
      <c r="C50" s="3"/>
      <c r="D50" s="3"/>
      <c r="E50" s="3"/>
    </row>
    <row r="51" spans="1:5" x14ac:dyDescent="0.35">
      <c r="A51" s="3"/>
      <c r="B51" s="3"/>
      <c r="C51" s="3"/>
      <c r="D51" s="3"/>
      <c r="E51" s="3"/>
    </row>
    <row r="52" spans="1:5" x14ac:dyDescent="0.35">
      <c r="A52" s="3"/>
      <c r="B52" s="3"/>
      <c r="C52" s="3"/>
      <c r="D52" s="3"/>
      <c r="E52" s="3"/>
    </row>
    <row r="53" spans="1:5" x14ac:dyDescent="0.35">
      <c r="A53" s="3"/>
      <c r="B53" s="3"/>
      <c r="C53" s="3"/>
      <c r="D53" s="3"/>
      <c r="E53" s="3"/>
    </row>
    <row r="54" spans="1:5" x14ac:dyDescent="0.35">
      <c r="A54" s="3"/>
      <c r="B54" s="3"/>
      <c r="C54" s="3"/>
      <c r="D54" s="3"/>
      <c r="E54" s="3"/>
    </row>
    <row r="55" spans="1:5" x14ac:dyDescent="0.35">
      <c r="A55" s="3"/>
      <c r="B55" s="3"/>
      <c r="C55" s="3"/>
      <c r="D55" s="3"/>
      <c r="E55" s="3"/>
    </row>
    <row r="56" spans="1:5" x14ac:dyDescent="0.35">
      <c r="A56" s="3"/>
      <c r="B56" s="3"/>
      <c r="C56" s="3"/>
      <c r="D56" s="3"/>
      <c r="E56" s="3"/>
    </row>
    <row r="57" spans="1:5" x14ac:dyDescent="0.35">
      <c r="A57" s="3"/>
      <c r="B57" s="3"/>
      <c r="C57" s="3"/>
      <c r="D57" s="3"/>
      <c r="E57" s="3"/>
    </row>
    <row r="58" spans="1:5" x14ac:dyDescent="0.35">
      <c r="A58" s="3"/>
      <c r="B58" s="3"/>
      <c r="C58" s="3"/>
      <c r="D58" s="3"/>
      <c r="E58" s="3"/>
    </row>
    <row r="59" spans="1:5" x14ac:dyDescent="0.35">
      <c r="A59" s="3"/>
      <c r="B59" s="3"/>
      <c r="C59" s="3"/>
      <c r="D59" s="3"/>
      <c r="E59" s="3"/>
    </row>
    <row r="60" spans="1:5" x14ac:dyDescent="0.35">
      <c r="A60" s="3"/>
      <c r="B60" s="3"/>
      <c r="C60" s="3"/>
      <c r="D60" s="3"/>
      <c r="E60" s="3"/>
    </row>
    <row r="61" spans="1:5" x14ac:dyDescent="0.35">
      <c r="A61" s="3"/>
      <c r="B61" s="3"/>
      <c r="C61" s="3"/>
      <c r="D61" s="3"/>
      <c r="E61" s="3"/>
    </row>
    <row r="62" spans="1:5" x14ac:dyDescent="0.35">
      <c r="A62" s="3"/>
      <c r="B62" s="3"/>
      <c r="C62" s="3"/>
      <c r="D62" s="3"/>
      <c r="E62" s="3"/>
    </row>
  </sheetData>
  <mergeCells count="10">
    <mergeCell ref="A3:A12"/>
    <mergeCell ref="A13:A17"/>
    <mergeCell ref="A18:C18"/>
    <mergeCell ref="B4:B9"/>
    <mergeCell ref="A1:D1"/>
    <mergeCell ref="A2:D2"/>
    <mergeCell ref="B17:C17"/>
    <mergeCell ref="B10:B11"/>
    <mergeCell ref="B12:C12"/>
    <mergeCell ref="B14:B16"/>
  </mergeCells>
  <pageMargins left="0.7" right="0.7" top="0.75" bottom="0.75" header="0.3" footer="0.3"/>
  <pageSetup scale="93"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4"/>
  <sheetViews>
    <sheetView view="pageBreakPreview" topLeftCell="A55" zoomScaleNormal="100" zoomScaleSheetLayoutView="100" workbookViewId="0">
      <selection activeCell="D57" sqref="D57"/>
    </sheetView>
  </sheetViews>
  <sheetFormatPr defaultColWidth="9.08984375" defaultRowHeight="14" x14ac:dyDescent="0.35"/>
  <cols>
    <col min="1" max="1" width="9.1796875" style="27" customWidth="1"/>
    <col min="2" max="2" width="51.1796875" style="21" customWidth="1"/>
    <col min="3" max="3" width="6.1796875" style="21" bestFit="1" customWidth="1"/>
    <col min="4" max="4" width="7.453125" style="28" bestFit="1" customWidth="1"/>
    <col min="5" max="5" width="12" style="29" customWidth="1"/>
    <col min="6" max="6" width="13.81640625" style="30" customWidth="1"/>
    <col min="7" max="16384" width="9.08984375" style="21"/>
  </cols>
  <sheetData>
    <row r="1" spans="1:12" ht="28" customHeight="1" thickBot="1" x14ac:dyDescent="0.4">
      <c r="A1" s="254" t="s">
        <v>69</v>
      </c>
      <c r="B1" s="255"/>
      <c r="C1" s="255"/>
      <c r="D1" s="255"/>
      <c r="E1" s="255"/>
      <c r="F1" s="256"/>
    </row>
    <row r="2" spans="1:12" ht="15" thickBot="1" x14ac:dyDescent="0.4">
      <c r="A2" s="31" t="s">
        <v>115</v>
      </c>
      <c r="B2" s="32" t="s">
        <v>116</v>
      </c>
      <c r="C2" s="33" t="s">
        <v>110</v>
      </c>
      <c r="D2" s="34" t="s">
        <v>111</v>
      </c>
      <c r="E2" s="35" t="s">
        <v>117</v>
      </c>
      <c r="F2" s="36" t="s">
        <v>5</v>
      </c>
    </row>
    <row r="3" spans="1:12" ht="15.5" x14ac:dyDescent="0.35">
      <c r="A3" s="122" t="s">
        <v>6</v>
      </c>
      <c r="B3" s="123" t="s">
        <v>39</v>
      </c>
      <c r="C3" s="124"/>
      <c r="D3" s="125"/>
      <c r="E3" s="126"/>
      <c r="F3" s="127"/>
    </row>
    <row r="4" spans="1:12" ht="14.5" x14ac:dyDescent="0.35">
      <c r="A4" s="128">
        <v>1</v>
      </c>
      <c r="B4" s="41" t="s">
        <v>68</v>
      </c>
      <c r="C4" s="42"/>
      <c r="D4" s="43"/>
      <c r="E4" s="44"/>
      <c r="F4" s="129"/>
    </row>
    <row r="5" spans="1:12" ht="217.5" x14ac:dyDescent="0.35">
      <c r="A5" s="130">
        <v>1.1000000000000001</v>
      </c>
      <c r="B5" s="46" t="s">
        <v>128</v>
      </c>
      <c r="C5" s="42" t="s">
        <v>4</v>
      </c>
      <c r="D5" s="47">
        <v>476.79</v>
      </c>
      <c r="E5" s="48"/>
      <c r="F5" s="129">
        <f>E5*D5</f>
        <v>0</v>
      </c>
    </row>
    <row r="6" spans="1:12" ht="101.5" x14ac:dyDescent="0.35">
      <c r="A6" s="130">
        <v>1.2</v>
      </c>
      <c r="B6" s="49" t="s">
        <v>129</v>
      </c>
      <c r="C6" s="42" t="s">
        <v>4</v>
      </c>
      <c r="D6" s="47">
        <v>158.72999999999999</v>
      </c>
      <c r="E6" s="45"/>
      <c r="F6" s="129">
        <f>D6*E6</f>
        <v>0</v>
      </c>
    </row>
    <row r="7" spans="1:12" ht="14.5" x14ac:dyDescent="0.35">
      <c r="A7" s="128">
        <v>2</v>
      </c>
      <c r="B7" s="50" t="s">
        <v>109</v>
      </c>
      <c r="C7" s="51"/>
      <c r="D7" s="52"/>
      <c r="E7" s="45"/>
      <c r="F7" s="129"/>
    </row>
    <row r="8" spans="1:12" ht="130.5" x14ac:dyDescent="0.35">
      <c r="A8" s="131">
        <v>2.1</v>
      </c>
      <c r="B8" s="49" t="s">
        <v>130</v>
      </c>
      <c r="C8" s="42" t="s">
        <v>4</v>
      </c>
      <c r="D8" s="47">
        <v>8.26</v>
      </c>
      <c r="E8" s="45"/>
      <c r="F8" s="129">
        <f>D8*E8</f>
        <v>0</v>
      </c>
    </row>
    <row r="9" spans="1:12" ht="145" x14ac:dyDescent="0.35">
      <c r="A9" s="131">
        <v>2.2000000000000002</v>
      </c>
      <c r="B9" s="53" t="s">
        <v>141</v>
      </c>
      <c r="C9" s="42" t="s">
        <v>86</v>
      </c>
      <c r="D9" s="47">
        <v>31.3</v>
      </c>
      <c r="E9" s="45"/>
      <c r="F9" s="129">
        <f>D9*E9</f>
        <v>0</v>
      </c>
      <c r="H9" s="22"/>
      <c r="I9" s="23"/>
      <c r="J9" s="22"/>
      <c r="K9" s="22"/>
      <c r="L9" s="24"/>
    </row>
    <row r="10" spans="1:12" ht="145" x14ac:dyDescent="0.35">
      <c r="A10" s="131">
        <v>2.2999999999999998</v>
      </c>
      <c r="B10" s="54" t="s">
        <v>131</v>
      </c>
      <c r="C10" s="42" t="s">
        <v>86</v>
      </c>
      <c r="D10" s="47">
        <v>6.1</v>
      </c>
      <c r="E10" s="45"/>
      <c r="F10" s="129">
        <f>D10*E10</f>
        <v>0</v>
      </c>
    </row>
    <row r="11" spans="1:12" ht="14.5" x14ac:dyDescent="0.35">
      <c r="A11" s="128">
        <v>3</v>
      </c>
      <c r="B11" s="50" t="s">
        <v>118</v>
      </c>
      <c r="C11" s="46"/>
      <c r="D11" s="55"/>
      <c r="E11" s="45"/>
      <c r="F11" s="129"/>
    </row>
    <row r="12" spans="1:12" ht="261" x14ac:dyDescent="0.35">
      <c r="A12" s="130">
        <v>3.1</v>
      </c>
      <c r="B12" s="56" t="s">
        <v>132</v>
      </c>
      <c r="C12" s="51" t="s">
        <v>4</v>
      </c>
      <c r="D12" s="52">
        <v>53.43</v>
      </c>
      <c r="E12" s="45"/>
      <c r="F12" s="129">
        <f>D12*E12</f>
        <v>0</v>
      </c>
    </row>
    <row r="13" spans="1:12" s="25" customFormat="1" ht="14.5" x14ac:dyDescent="0.35">
      <c r="A13" s="128">
        <v>4</v>
      </c>
      <c r="B13" s="57" t="s">
        <v>119</v>
      </c>
      <c r="C13" s="42"/>
      <c r="D13" s="43"/>
      <c r="E13" s="58"/>
      <c r="F13" s="129"/>
    </row>
    <row r="14" spans="1:12" s="25" customFormat="1" ht="145" x14ac:dyDescent="0.35">
      <c r="A14" s="250">
        <v>4.0999999999999996</v>
      </c>
      <c r="B14" s="59" t="s">
        <v>133</v>
      </c>
      <c r="C14" s="60"/>
      <c r="D14" s="61"/>
      <c r="E14" s="62"/>
      <c r="F14" s="129"/>
    </row>
    <row r="15" spans="1:12" s="25" customFormat="1" ht="14.5" x14ac:dyDescent="0.35">
      <c r="A15" s="250"/>
      <c r="B15" s="63" t="s">
        <v>121</v>
      </c>
      <c r="C15" s="64" t="s">
        <v>4</v>
      </c>
      <c r="D15" s="43">
        <f>2.1*1*3</f>
        <v>6.3000000000000007</v>
      </c>
      <c r="E15" s="65"/>
      <c r="F15" s="129">
        <f t="shared" ref="F15:F21" si="0">D15*E15</f>
        <v>0</v>
      </c>
    </row>
    <row r="16" spans="1:12" s="25" customFormat="1" ht="87" x14ac:dyDescent="0.35">
      <c r="A16" s="130">
        <v>4.2</v>
      </c>
      <c r="B16" s="46" t="s">
        <v>134</v>
      </c>
      <c r="C16" s="42"/>
      <c r="D16" s="43"/>
      <c r="E16" s="58"/>
      <c r="F16" s="129"/>
    </row>
    <row r="17" spans="1:6" s="25" customFormat="1" ht="14.5" x14ac:dyDescent="0.35">
      <c r="A17" s="130" t="s">
        <v>79</v>
      </c>
      <c r="B17" s="66" t="s">
        <v>76</v>
      </c>
      <c r="C17" s="42" t="s">
        <v>45</v>
      </c>
      <c r="D17" s="43">
        <v>10</v>
      </c>
      <c r="E17" s="48"/>
      <c r="F17" s="129">
        <f t="shared" si="0"/>
        <v>0</v>
      </c>
    </row>
    <row r="18" spans="1:6" s="25" customFormat="1" ht="14.5" x14ac:dyDescent="0.35">
      <c r="A18" s="130" t="s">
        <v>80</v>
      </c>
      <c r="B18" s="66" t="s">
        <v>77</v>
      </c>
      <c r="C18" s="42" t="s">
        <v>45</v>
      </c>
      <c r="D18" s="43">
        <v>6</v>
      </c>
      <c r="E18" s="48"/>
      <c r="F18" s="129">
        <f t="shared" si="0"/>
        <v>0</v>
      </c>
    </row>
    <row r="19" spans="1:6" s="25" customFormat="1" ht="14.5" x14ac:dyDescent="0.35">
      <c r="A19" s="130" t="s">
        <v>81</v>
      </c>
      <c r="B19" s="66" t="s">
        <v>78</v>
      </c>
      <c r="C19" s="42" t="s">
        <v>46</v>
      </c>
      <c r="D19" s="43">
        <v>20</v>
      </c>
      <c r="E19" s="48"/>
      <c r="F19" s="129">
        <f t="shared" si="0"/>
        <v>0</v>
      </c>
    </row>
    <row r="20" spans="1:6" s="25" customFormat="1" ht="87" x14ac:dyDescent="0.35">
      <c r="A20" s="130">
        <v>4.3</v>
      </c>
      <c r="B20" s="67" t="s">
        <v>135</v>
      </c>
      <c r="C20" s="42"/>
      <c r="D20" s="43"/>
      <c r="E20" s="45"/>
      <c r="F20" s="129"/>
    </row>
    <row r="21" spans="1:6" s="25" customFormat="1" ht="14.5" x14ac:dyDescent="0.35">
      <c r="A21" s="130" t="s">
        <v>82</v>
      </c>
      <c r="B21" s="67" t="s">
        <v>83</v>
      </c>
      <c r="C21" s="42" t="s">
        <v>45</v>
      </c>
      <c r="D21" s="43">
        <v>12</v>
      </c>
      <c r="E21" s="48"/>
      <c r="F21" s="129">
        <f t="shared" si="0"/>
        <v>0</v>
      </c>
    </row>
    <row r="22" spans="1:6" s="25" customFormat="1" ht="72.5" x14ac:dyDescent="0.35">
      <c r="A22" s="132">
        <v>4.4000000000000004</v>
      </c>
      <c r="B22" s="69" t="s">
        <v>112</v>
      </c>
      <c r="C22" s="42"/>
      <c r="D22" s="43"/>
      <c r="E22" s="48"/>
      <c r="F22" s="133"/>
    </row>
    <row r="23" spans="1:6" s="25" customFormat="1" ht="14.5" x14ac:dyDescent="0.35">
      <c r="A23" s="134" t="s">
        <v>84</v>
      </c>
      <c r="B23" s="70" t="s">
        <v>85</v>
      </c>
      <c r="C23" s="42" t="s">
        <v>45</v>
      </c>
      <c r="D23" s="43">
        <v>6</v>
      </c>
      <c r="E23" s="48"/>
      <c r="F23" s="129">
        <f t="shared" ref="F23" si="1">D23*E23</f>
        <v>0</v>
      </c>
    </row>
    <row r="24" spans="1:6" ht="15" thickBot="1" x14ac:dyDescent="0.4">
      <c r="A24" s="135"/>
      <c r="B24" s="251" t="s">
        <v>88</v>
      </c>
      <c r="C24" s="252"/>
      <c r="D24" s="252"/>
      <c r="E24" s="253"/>
      <c r="F24" s="136">
        <f>SUM(F5:F23)</f>
        <v>0</v>
      </c>
    </row>
    <row r="25" spans="1:6" ht="15.5" x14ac:dyDescent="0.35">
      <c r="A25" s="37" t="s">
        <v>8</v>
      </c>
      <c r="B25" s="120" t="s">
        <v>63</v>
      </c>
      <c r="C25" s="120"/>
      <c r="D25" s="121"/>
      <c r="E25" s="40"/>
      <c r="F25" s="40"/>
    </row>
    <row r="26" spans="1:6" ht="116" x14ac:dyDescent="0.35">
      <c r="A26" s="51">
        <v>1</v>
      </c>
      <c r="B26" s="75" t="s">
        <v>136</v>
      </c>
      <c r="C26" s="76" t="s">
        <v>86</v>
      </c>
      <c r="D26" s="47">
        <v>32</v>
      </c>
      <c r="E26" s="45"/>
      <c r="F26" s="45">
        <f t="shared" ref="F26:F27" si="2">D26*E26</f>
        <v>0</v>
      </c>
    </row>
    <row r="27" spans="1:6" ht="130.5" x14ac:dyDescent="0.35">
      <c r="A27" s="51">
        <v>2</v>
      </c>
      <c r="B27" s="49" t="s">
        <v>137</v>
      </c>
      <c r="C27" s="51" t="s">
        <v>86</v>
      </c>
      <c r="D27" s="52">
        <v>12</v>
      </c>
      <c r="E27" s="45"/>
      <c r="F27" s="45">
        <f t="shared" si="2"/>
        <v>0</v>
      </c>
    </row>
    <row r="28" spans="1:6" ht="14.5" x14ac:dyDescent="0.35">
      <c r="A28" s="77"/>
      <c r="B28" s="244" t="s">
        <v>87</v>
      </c>
      <c r="C28" s="245"/>
      <c r="D28" s="245"/>
      <c r="E28" s="246"/>
      <c r="F28" s="71">
        <f>SUM(F26:F27)</f>
        <v>0</v>
      </c>
    </row>
    <row r="29" spans="1:6" s="26" customFormat="1" ht="15.5" x14ac:dyDescent="0.35">
      <c r="A29" s="72" t="s">
        <v>10</v>
      </c>
      <c r="B29" s="73" t="s">
        <v>2</v>
      </c>
      <c r="C29" s="73"/>
      <c r="D29" s="78"/>
      <c r="E29" s="74"/>
      <c r="F29" s="74"/>
    </row>
    <row r="30" spans="1:6" ht="130.5" x14ac:dyDescent="0.35">
      <c r="A30" s="51">
        <v>1</v>
      </c>
      <c r="B30" s="53" t="s">
        <v>138</v>
      </c>
      <c r="C30" s="42" t="s">
        <v>3</v>
      </c>
      <c r="D30" s="47">
        <v>3</v>
      </c>
      <c r="E30" s="45"/>
      <c r="F30" s="45">
        <f t="shared" ref="F30:F31" si="3">D30*E30</f>
        <v>0</v>
      </c>
    </row>
    <row r="31" spans="1:6" ht="130.5" x14ac:dyDescent="0.35">
      <c r="A31" s="51">
        <v>2</v>
      </c>
      <c r="B31" s="53" t="s">
        <v>139</v>
      </c>
      <c r="C31" s="42" t="s">
        <v>4</v>
      </c>
      <c r="D31" s="47">
        <v>4.55</v>
      </c>
      <c r="E31" s="45"/>
      <c r="F31" s="45">
        <f t="shared" si="3"/>
        <v>0</v>
      </c>
    </row>
    <row r="32" spans="1:6" ht="14.5" x14ac:dyDescent="0.35">
      <c r="A32" s="42">
        <v>3</v>
      </c>
      <c r="B32" s="50" t="s">
        <v>36</v>
      </c>
      <c r="C32" s="42"/>
      <c r="D32" s="43"/>
      <c r="E32" s="48"/>
      <c r="F32" s="45"/>
    </row>
    <row r="33" spans="1:6" ht="43.5" x14ac:dyDescent="0.35">
      <c r="A33" s="68">
        <v>3.1</v>
      </c>
      <c r="B33" s="69" t="s">
        <v>140</v>
      </c>
      <c r="C33" s="42"/>
      <c r="D33" s="43"/>
      <c r="E33" s="48"/>
      <c r="F33" s="45"/>
    </row>
    <row r="34" spans="1:6" ht="14.5" x14ac:dyDescent="0.35">
      <c r="A34" s="79" t="s">
        <v>90</v>
      </c>
      <c r="B34" s="70" t="s">
        <v>91</v>
      </c>
      <c r="C34" s="42" t="s">
        <v>4</v>
      </c>
      <c r="D34" s="43">
        <v>15.3</v>
      </c>
      <c r="E34" s="48"/>
      <c r="F34" s="45">
        <f>E34*D34</f>
        <v>0</v>
      </c>
    </row>
    <row r="35" spans="1:6" ht="14.5" x14ac:dyDescent="0.35">
      <c r="A35" s="77"/>
      <c r="B35" s="244" t="s">
        <v>120</v>
      </c>
      <c r="C35" s="245"/>
      <c r="D35" s="245"/>
      <c r="E35" s="246"/>
      <c r="F35" s="71">
        <f>SUM(F30:F34)</f>
        <v>0</v>
      </c>
    </row>
    <row r="36" spans="1:6" ht="14.5" x14ac:dyDescent="0.35">
      <c r="A36" s="80" t="s">
        <v>14</v>
      </c>
      <c r="B36" s="81" t="s">
        <v>40</v>
      </c>
      <c r="C36" s="81"/>
      <c r="D36" s="81"/>
      <c r="E36" s="81"/>
      <c r="F36" s="81"/>
    </row>
    <row r="37" spans="1:6" ht="14.5" x14ac:dyDescent="0.35">
      <c r="A37" s="82">
        <v>1</v>
      </c>
      <c r="B37" s="83" t="s">
        <v>122</v>
      </c>
      <c r="C37" s="84"/>
      <c r="D37" s="85"/>
      <c r="E37" s="86"/>
      <c r="F37" s="87"/>
    </row>
    <row r="38" spans="1:6" ht="14.5" x14ac:dyDescent="0.35">
      <c r="A38" s="88">
        <v>1.1000000000000001</v>
      </c>
      <c r="B38" s="89" t="s">
        <v>7</v>
      </c>
      <c r="C38" s="84"/>
      <c r="D38" s="85"/>
      <c r="E38" s="86"/>
      <c r="F38" s="87"/>
    </row>
    <row r="39" spans="1:6" ht="159.5" x14ac:dyDescent="0.35">
      <c r="A39" s="88"/>
      <c r="B39" s="89" t="s">
        <v>93</v>
      </c>
      <c r="C39" s="85" t="s">
        <v>45</v>
      </c>
      <c r="D39" s="85">
        <v>45</v>
      </c>
      <c r="E39" s="90"/>
      <c r="F39" s="87">
        <f>D39*E39</f>
        <v>0</v>
      </c>
    </row>
    <row r="40" spans="1:6" ht="14.5" x14ac:dyDescent="0.35">
      <c r="A40" s="82">
        <v>2</v>
      </c>
      <c r="B40" s="91" t="s">
        <v>9</v>
      </c>
      <c r="C40" s="85"/>
      <c r="D40" s="92"/>
      <c r="E40" s="86"/>
      <c r="F40" s="87"/>
    </row>
    <row r="41" spans="1:6" ht="174" x14ac:dyDescent="0.35">
      <c r="A41" s="88">
        <v>2.1</v>
      </c>
      <c r="B41" s="89" t="s">
        <v>94</v>
      </c>
      <c r="C41" s="85" t="s">
        <v>45</v>
      </c>
      <c r="D41" s="85">
        <v>30</v>
      </c>
      <c r="E41" s="90"/>
      <c r="F41" s="87">
        <f>D41*E41</f>
        <v>0</v>
      </c>
    </row>
    <row r="42" spans="1:6" ht="159.5" x14ac:dyDescent="0.35">
      <c r="A42" s="88">
        <v>2.2000000000000002</v>
      </c>
      <c r="B42" s="89" t="s">
        <v>95</v>
      </c>
      <c r="C42" s="85" t="s">
        <v>45</v>
      </c>
      <c r="D42" s="85">
        <v>20</v>
      </c>
      <c r="E42" s="90"/>
      <c r="F42" s="87">
        <f>D42*E42</f>
        <v>0</v>
      </c>
    </row>
    <row r="43" spans="1:6" ht="14.5" x14ac:dyDescent="0.35">
      <c r="A43" s="82">
        <v>3</v>
      </c>
      <c r="B43" s="83" t="s">
        <v>105</v>
      </c>
      <c r="C43" s="85"/>
      <c r="D43" s="92"/>
      <c r="E43" s="86"/>
      <c r="F43" s="87"/>
    </row>
    <row r="44" spans="1:6" ht="174" x14ac:dyDescent="0.35">
      <c r="A44" s="240">
        <v>3.1</v>
      </c>
      <c r="B44" s="93" t="s">
        <v>113</v>
      </c>
      <c r="C44" s="85"/>
      <c r="D44" s="85"/>
      <c r="E44" s="90"/>
      <c r="F44" s="87"/>
    </row>
    <row r="45" spans="1:6" ht="14.5" x14ac:dyDescent="0.35">
      <c r="A45" s="240"/>
      <c r="B45" s="93" t="s">
        <v>96</v>
      </c>
      <c r="C45" s="85"/>
      <c r="D45" s="85"/>
      <c r="E45" s="90"/>
      <c r="F45" s="87"/>
    </row>
    <row r="46" spans="1:6" ht="29" x14ac:dyDescent="0.35">
      <c r="A46" s="240"/>
      <c r="B46" s="93" t="s">
        <v>97</v>
      </c>
      <c r="C46" s="85"/>
      <c r="D46" s="92"/>
      <c r="E46" s="86"/>
      <c r="F46" s="87"/>
    </row>
    <row r="47" spans="1:6" ht="29" x14ac:dyDescent="0.35">
      <c r="A47" s="240"/>
      <c r="B47" s="93" t="s">
        <v>98</v>
      </c>
      <c r="C47" s="85" t="s">
        <v>12</v>
      </c>
      <c r="D47" s="85">
        <v>3</v>
      </c>
      <c r="E47" s="90"/>
      <c r="F47" s="87">
        <f t="shared" ref="F47:F48" si="4">D47*E47</f>
        <v>0</v>
      </c>
    </row>
    <row r="48" spans="1:6" ht="58" x14ac:dyDescent="0.35">
      <c r="A48" s="88">
        <v>3.2</v>
      </c>
      <c r="B48" s="93" t="s">
        <v>13</v>
      </c>
      <c r="C48" s="85" t="s">
        <v>45</v>
      </c>
      <c r="D48" s="85">
        <v>6</v>
      </c>
      <c r="E48" s="90"/>
      <c r="F48" s="87">
        <f t="shared" si="4"/>
        <v>0</v>
      </c>
    </row>
    <row r="49" spans="1:6" ht="29" x14ac:dyDescent="0.35">
      <c r="A49" s="82">
        <v>4</v>
      </c>
      <c r="B49" s="94" t="s">
        <v>15</v>
      </c>
      <c r="C49" s="85"/>
      <c r="D49" s="85"/>
      <c r="E49" s="90"/>
      <c r="F49" s="87"/>
    </row>
    <row r="50" spans="1:6" ht="58" x14ac:dyDescent="0.35">
      <c r="A50" s="88">
        <v>4.0999999999999996</v>
      </c>
      <c r="B50" s="95" t="s">
        <v>16</v>
      </c>
      <c r="C50" s="85" t="s">
        <v>45</v>
      </c>
      <c r="D50" s="85">
        <v>16</v>
      </c>
      <c r="E50" s="90"/>
      <c r="F50" s="87">
        <f>D50*E50</f>
        <v>0</v>
      </c>
    </row>
    <row r="51" spans="1:6" ht="58" x14ac:dyDescent="0.35">
      <c r="A51" s="88">
        <v>4.2</v>
      </c>
      <c r="B51" s="95" t="s">
        <v>17</v>
      </c>
      <c r="C51" s="85" t="s">
        <v>45</v>
      </c>
      <c r="D51" s="85">
        <v>24</v>
      </c>
      <c r="E51" s="90"/>
      <c r="F51" s="87">
        <f>D51*E51</f>
        <v>0</v>
      </c>
    </row>
    <row r="52" spans="1:6" ht="58" x14ac:dyDescent="0.35">
      <c r="A52" s="88">
        <v>4.3</v>
      </c>
      <c r="B52" s="95" t="s">
        <v>18</v>
      </c>
      <c r="C52" s="85" t="s">
        <v>45</v>
      </c>
      <c r="D52" s="85">
        <v>15</v>
      </c>
      <c r="E52" s="90"/>
      <c r="F52" s="87">
        <f t="shared" ref="F52:F53" si="5">D52*E52</f>
        <v>0</v>
      </c>
    </row>
    <row r="53" spans="1:6" ht="58" x14ac:dyDescent="0.35">
      <c r="A53" s="88">
        <v>4.4000000000000004</v>
      </c>
      <c r="B53" s="95" t="s">
        <v>37</v>
      </c>
      <c r="C53" s="85" t="s">
        <v>45</v>
      </c>
      <c r="D53" s="85">
        <v>4</v>
      </c>
      <c r="E53" s="90"/>
      <c r="F53" s="87">
        <f t="shared" si="5"/>
        <v>0</v>
      </c>
    </row>
    <row r="54" spans="1:6" ht="14.5" x14ac:dyDescent="0.35">
      <c r="A54" s="82">
        <v>5</v>
      </c>
      <c r="B54" s="94" t="s">
        <v>20</v>
      </c>
      <c r="C54" s="85"/>
      <c r="D54" s="92"/>
      <c r="E54" s="86"/>
      <c r="F54" s="87"/>
    </row>
    <row r="55" spans="1:6" ht="58" x14ac:dyDescent="0.35">
      <c r="A55" s="88">
        <v>5.0999999999999996</v>
      </c>
      <c r="B55" s="95" t="s">
        <v>99</v>
      </c>
      <c r="C55" s="85" t="s">
        <v>104</v>
      </c>
      <c r="D55" s="85">
        <v>480</v>
      </c>
      <c r="E55" s="90"/>
      <c r="F55" s="87">
        <f>D55*E55</f>
        <v>0</v>
      </c>
    </row>
    <row r="56" spans="1:6" ht="72.5" x14ac:dyDescent="0.35">
      <c r="A56" s="88">
        <v>5.2</v>
      </c>
      <c r="B56" s="95" t="s">
        <v>100</v>
      </c>
      <c r="C56" s="85" t="s">
        <v>104</v>
      </c>
      <c r="D56" s="85">
        <v>450</v>
      </c>
      <c r="E56" s="90"/>
      <c r="F56" s="87">
        <f>D56*E56</f>
        <v>0</v>
      </c>
    </row>
    <row r="57" spans="1:6" ht="87" x14ac:dyDescent="0.35">
      <c r="A57" s="88">
        <v>5.3</v>
      </c>
      <c r="B57" s="95" t="s">
        <v>101</v>
      </c>
      <c r="C57" s="85" t="s">
        <v>104</v>
      </c>
      <c r="D57" s="85">
        <v>310</v>
      </c>
      <c r="E57" s="90"/>
      <c r="F57" s="87">
        <f>D57*E57</f>
        <v>0</v>
      </c>
    </row>
    <row r="58" spans="1:6" ht="87" x14ac:dyDescent="0.35">
      <c r="A58" s="88">
        <v>5.4</v>
      </c>
      <c r="B58" s="95" t="s">
        <v>102</v>
      </c>
      <c r="C58" s="85" t="s">
        <v>86</v>
      </c>
      <c r="D58" s="85">
        <v>60</v>
      </c>
      <c r="E58" s="90"/>
      <c r="F58" s="87">
        <f>D58*E58</f>
        <v>0</v>
      </c>
    </row>
    <row r="59" spans="1:6" ht="14.5" x14ac:dyDescent="0.35">
      <c r="A59" s="82">
        <v>6</v>
      </c>
      <c r="B59" s="94" t="s">
        <v>22</v>
      </c>
      <c r="C59" s="85"/>
      <c r="D59" s="92"/>
      <c r="E59" s="86"/>
      <c r="F59" s="87"/>
    </row>
    <row r="60" spans="1:6" ht="87" x14ac:dyDescent="0.35">
      <c r="A60" s="88">
        <v>6.1</v>
      </c>
      <c r="B60" s="95" t="s">
        <v>103</v>
      </c>
      <c r="C60" s="85"/>
      <c r="D60" s="92"/>
      <c r="E60" s="86"/>
      <c r="F60" s="87"/>
    </row>
    <row r="61" spans="1:6" ht="14.5" x14ac:dyDescent="0.35">
      <c r="A61" s="88" t="s">
        <v>24</v>
      </c>
      <c r="B61" s="95" t="s">
        <v>25</v>
      </c>
      <c r="C61" s="85" t="s">
        <v>104</v>
      </c>
      <c r="D61" s="85">
        <v>300</v>
      </c>
      <c r="E61" s="90"/>
      <c r="F61" s="87">
        <f t="shared" ref="F61:F62" si="6">D61*E61</f>
        <v>0</v>
      </c>
    </row>
    <row r="62" spans="1:6" ht="14.5" x14ac:dyDescent="0.35">
      <c r="A62" s="88" t="s">
        <v>26</v>
      </c>
      <c r="B62" s="95" t="s">
        <v>27</v>
      </c>
      <c r="C62" s="85" t="s">
        <v>104</v>
      </c>
      <c r="D62" s="85">
        <v>100</v>
      </c>
      <c r="E62" s="90"/>
      <c r="F62" s="87">
        <f t="shared" si="6"/>
        <v>0</v>
      </c>
    </row>
    <row r="63" spans="1:6" ht="14.5" x14ac:dyDescent="0.35">
      <c r="A63" s="96">
        <v>7</v>
      </c>
      <c r="B63" s="97" t="s">
        <v>106</v>
      </c>
      <c r="C63" s="98"/>
      <c r="D63" s="99"/>
      <c r="E63" s="100"/>
      <c r="F63" s="101"/>
    </row>
    <row r="64" spans="1:6" ht="29" x14ac:dyDescent="0.35">
      <c r="A64" s="88"/>
      <c r="B64" s="89" t="s">
        <v>28</v>
      </c>
      <c r="C64" s="92"/>
      <c r="D64" s="92"/>
      <c r="E64" s="86"/>
      <c r="F64" s="87"/>
    </row>
    <row r="65" spans="1:6" ht="87" x14ac:dyDescent="0.35">
      <c r="A65" s="88">
        <v>7.1</v>
      </c>
      <c r="B65" s="89" t="s">
        <v>29</v>
      </c>
      <c r="C65" s="85" t="s">
        <v>45</v>
      </c>
      <c r="D65" s="85">
        <v>25</v>
      </c>
      <c r="E65" s="90"/>
      <c r="F65" s="87">
        <f t="shared" ref="F65:F66" si="7">D65*E65</f>
        <v>0</v>
      </c>
    </row>
    <row r="66" spans="1:6" ht="109" thickBot="1" x14ac:dyDescent="0.4">
      <c r="A66" s="102">
        <v>7.2</v>
      </c>
      <c r="B66" s="103" t="s">
        <v>38</v>
      </c>
      <c r="C66" s="104" t="s">
        <v>45</v>
      </c>
      <c r="D66" s="104">
        <v>20</v>
      </c>
      <c r="E66" s="105"/>
      <c r="F66" s="106">
        <f t="shared" si="7"/>
        <v>0</v>
      </c>
    </row>
    <row r="67" spans="1:6" ht="15" thickBot="1" x14ac:dyDescent="0.4">
      <c r="A67" s="107"/>
      <c r="B67" s="241" t="s">
        <v>123</v>
      </c>
      <c r="C67" s="242"/>
      <c r="D67" s="242"/>
      <c r="E67" s="243"/>
      <c r="F67" s="108">
        <f>SUM(F37:F66)</f>
        <v>0</v>
      </c>
    </row>
    <row r="68" spans="1:6" ht="15.5" x14ac:dyDescent="0.35">
      <c r="A68" s="109" t="s">
        <v>19</v>
      </c>
      <c r="B68" s="110" t="s">
        <v>61</v>
      </c>
      <c r="C68" s="111"/>
      <c r="D68" s="38"/>
      <c r="E68" s="39"/>
      <c r="F68" s="40"/>
    </row>
    <row r="69" spans="1:6" ht="87.5" thickBot="1" x14ac:dyDescent="0.4">
      <c r="A69" s="112">
        <v>6.3</v>
      </c>
      <c r="B69" s="113" t="s">
        <v>35</v>
      </c>
      <c r="C69" s="114" t="s">
        <v>45</v>
      </c>
      <c r="D69" s="115">
        <v>6</v>
      </c>
      <c r="E69" s="116"/>
      <c r="F69" s="87">
        <f>D69*E69</f>
        <v>0</v>
      </c>
    </row>
    <row r="70" spans="1:6" ht="15" thickBot="1" x14ac:dyDescent="0.4">
      <c r="A70" s="107"/>
      <c r="B70" s="241" t="s">
        <v>124</v>
      </c>
      <c r="C70" s="242"/>
      <c r="D70" s="242"/>
      <c r="E70" s="243"/>
      <c r="F70" s="108">
        <f>SUM(F68:F69)</f>
        <v>0</v>
      </c>
    </row>
    <row r="71" spans="1:6" ht="15.5" x14ac:dyDescent="0.35">
      <c r="A71" s="72" t="s">
        <v>21</v>
      </c>
      <c r="B71" s="247" t="s">
        <v>50</v>
      </c>
      <c r="C71" s="248"/>
      <c r="D71" s="248"/>
      <c r="E71" s="248"/>
      <c r="F71" s="249"/>
    </row>
    <row r="72" spans="1:6" ht="58" x14ac:dyDescent="0.35">
      <c r="A72" s="42">
        <v>1</v>
      </c>
      <c r="B72" s="117" t="s">
        <v>107</v>
      </c>
      <c r="C72" s="88" t="s">
        <v>108</v>
      </c>
      <c r="D72" s="118">
        <v>1</v>
      </c>
      <c r="E72" s="48"/>
      <c r="F72" s="45">
        <f>E72*D72</f>
        <v>0</v>
      </c>
    </row>
    <row r="73" spans="1:6" ht="58" x14ac:dyDescent="0.35">
      <c r="A73" s="42">
        <v>2</v>
      </c>
      <c r="B73" s="117" t="s">
        <v>51</v>
      </c>
      <c r="C73" s="88" t="s">
        <v>108</v>
      </c>
      <c r="D73" s="118">
        <v>20</v>
      </c>
      <c r="E73" s="48"/>
      <c r="F73" s="45">
        <f t="shared" ref="F73:F83" si="8">E73*D73</f>
        <v>0</v>
      </c>
    </row>
    <row r="74" spans="1:6" ht="14.5" x14ac:dyDescent="0.35">
      <c r="A74" s="42">
        <v>3</v>
      </c>
      <c r="B74" s="117" t="s">
        <v>52</v>
      </c>
      <c r="C74" s="88" t="s">
        <v>108</v>
      </c>
      <c r="D74" s="118">
        <v>20</v>
      </c>
      <c r="E74" s="48"/>
      <c r="F74" s="45">
        <f t="shared" si="8"/>
        <v>0</v>
      </c>
    </row>
    <row r="75" spans="1:6" ht="58" x14ac:dyDescent="0.35">
      <c r="A75" s="42">
        <v>4</v>
      </c>
      <c r="B75" s="117" t="s">
        <v>53</v>
      </c>
      <c r="C75" s="88" t="s">
        <v>108</v>
      </c>
      <c r="D75" s="118">
        <v>20</v>
      </c>
      <c r="E75" s="48"/>
      <c r="F75" s="45">
        <f t="shared" si="8"/>
        <v>0</v>
      </c>
    </row>
    <row r="76" spans="1:6" ht="43.5" x14ac:dyDescent="0.35">
      <c r="A76" s="42">
        <v>5</v>
      </c>
      <c r="B76" s="117" t="s">
        <v>54</v>
      </c>
      <c r="C76" s="88" t="s">
        <v>108</v>
      </c>
      <c r="D76" s="118">
        <v>20</v>
      </c>
      <c r="E76" s="48"/>
      <c r="F76" s="45">
        <f t="shared" si="8"/>
        <v>0</v>
      </c>
    </row>
    <row r="77" spans="1:6" ht="14.5" x14ac:dyDescent="0.35">
      <c r="A77" s="42">
        <v>6</v>
      </c>
      <c r="B77" s="117" t="s">
        <v>55</v>
      </c>
      <c r="C77" s="88" t="s">
        <v>45</v>
      </c>
      <c r="D77" s="118">
        <v>1</v>
      </c>
      <c r="E77" s="48"/>
      <c r="F77" s="45">
        <f t="shared" si="8"/>
        <v>0</v>
      </c>
    </row>
    <row r="78" spans="1:6" ht="14.5" x14ac:dyDescent="0.35">
      <c r="A78" s="42">
        <v>7</v>
      </c>
      <c r="B78" s="117" t="s">
        <v>56</v>
      </c>
      <c r="C78" s="88" t="s">
        <v>108</v>
      </c>
      <c r="D78" s="118">
        <v>1</v>
      </c>
      <c r="E78" s="48"/>
      <c r="F78" s="45">
        <f t="shared" si="8"/>
        <v>0</v>
      </c>
    </row>
    <row r="79" spans="1:6" ht="14.5" x14ac:dyDescent="0.35">
      <c r="A79" s="42">
        <v>8</v>
      </c>
      <c r="B79" s="117" t="s">
        <v>57</v>
      </c>
      <c r="C79" s="88" t="s">
        <v>108</v>
      </c>
      <c r="D79" s="118">
        <v>20</v>
      </c>
      <c r="E79" s="48"/>
      <c r="F79" s="45">
        <f t="shared" si="8"/>
        <v>0</v>
      </c>
    </row>
    <row r="80" spans="1:6" ht="14.5" x14ac:dyDescent="0.35">
      <c r="A80" s="42">
        <v>9</v>
      </c>
      <c r="B80" s="117" t="s">
        <v>58</v>
      </c>
      <c r="C80" s="88" t="s">
        <v>108</v>
      </c>
      <c r="D80" s="118">
        <v>20</v>
      </c>
      <c r="E80" s="48"/>
      <c r="F80" s="45">
        <f t="shared" si="8"/>
        <v>0</v>
      </c>
    </row>
    <row r="81" spans="1:6" ht="14.5" x14ac:dyDescent="0.35">
      <c r="A81" s="42">
        <v>10</v>
      </c>
      <c r="B81" s="117" t="s">
        <v>59</v>
      </c>
      <c r="C81" s="88" t="s">
        <v>108</v>
      </c>
      <c r="D81" s="118">
        <v>1</v>
      </c>
      <c r="E81" s="48"/>
      <c r="F81" s="45">
        <f t="shared" si="8"/>
        <v>0</v>
      </c>
    </row>
    <row r="82" spans="1:6" ht="29" x14ac:dyDescent="0.35">
      <c r="A82" s="42">
        <v>11</v>
      </c>
      <c r="B82" s="117" t="s">
        <v>60</v>
      </c>
      <c r="C82" s="88" t="s">
        <v>108</v>
      </c>
      <c r="D82" s="118">
        <v>1</v>
      </c>
      <c r="E82" s="48"/>
      <c r="F82" s="45">
        <f t="shared" si="8"/>
        <v>0</v>
      </c>
    </row>
    <row r="83" spans="1:6" ht="44" thickBot="1" x14ac:dyDescent="0.4">
      <c r="A83" s="88">
        <v>12</v>
      </c>
      <c r="B83" s="113" t="s">
        <v>114</v>
      </c>
      <c r="C83" s="88" t="s">
        <v>108</v>
      </c>
      <c r="D83" s="118">
        <v>1</v>
      </c>
      <c r="E83" s="119"/>
      <c r="F83" s="45">
        <f t="shared" si="8"/>
        <v>0</v>
      </c>
    </row>
    <row r="84" spans="1:6" ht="15" thickBot="1" x14ac:dyDescent="0.4">
      <c r="A84" s="107"/>
      <c r="B84" s="241" t="s">
        <v>125</v>
      </c>
      <c r="C84" s="242"/>
      <c r="D84" s="242"/>
      <c r="E84" s="243"/>
      <c r="F84" s="108">
        <f>SUM(F72:F83)</f>
        <v>0</v>
      </c>
    </row>
  </sheetData>
  <sheetProtection algorithmName="SHA-512" hashValue="sqeyCjevKQQE4B1EILB8LLIlDsoTgW73nJSNlDlG/ku4S56W7tYOhW2VdqGE+a9NITm4ohbnzwIq9wJlkKictQ==" saltValue="47BFSgAALa7fQ7U+9zRoLg==" spinCount="100000" sheet="1" objects="1" scenarios="1"/>
  <protectedRanges>
    <protectedRange sqref="E3:E84" name="Rates"/>
  </protectedRanges>
  <mergeCells count="10">
    <mergeCell ref="A14:A15"/>
    <mergeCell ref="B24:E24"/>
    <mergeCell ref="B28:E28"/>
    <mergeCell ref="A1:F1"/>
    <mergeCell ref="A44:A47"/>
    <mergeCell ref="B67:E67"/>
    <mergeCell ref="B70:E70"/>
    <mergeCell ref="B84:E84"/>
    <mergeCell ref="B35:E35"/>
    <mergeCell ref="B71:F71"/>
  </mergeCells>
  <pageMargins left="0.31496062992125984" right="0.11811023622047245" top="0.35433070866141736" bottom="0.35433070866141736" header="0" footer="0.19685039370078741"/>
  <pageSetup paperSize="9" orientation="portrait" r:id="rId1"/>
  <headerFooter>
    <oddFooter>&amp;L&amp;A&amp;RPage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showGridLines="0" tabSelected="1" view="pageBreakPreview" zoomScaleNormal="100" zoomScaleSheetLayoutView="100" workbookViewId="0">
      <selection activeCell="E5" sqref="E5"/>
    </sheetView>
  </sheetViews>
  <sheetFormatPr defaultColWidth="9.08984375" defaultRowHeight="14.5" x14ac:dyDescent="0.35"/>
  <cols>
    <col min="1" max="1" width="9.08984375" style="169"/>
    <col min="2" max="2" width="53.81640625" style="166" customWidth="1"/>
    <col min="3" max="3" width="8" style="169" customWidth="1"/>
    <col min="4" max="4" width="7.453125" style="170" bestFit="1" customWidth="1"/>
    <col min="5" max="5" width="12" style="171" bestFit="1" customWidth="1"/>
    <col min="6" max="6" width="13.08984375" style="172" bestFit="1" customWidth="1"/>
    <col min="7" max="16384" width="9.08984375" style="166"/>
  </cols>
  <sheetData>
    <row r="1" spans="1:6" ht="41.5" customHeight="1" thickBot="1" x14ac:dyDescent="0.4">
      <c r="A1" s="254" t="s">
        <v>70</v>
      </c>
      <c r="B1" s="255"/>
      <c r="C1" s="255"/>
      <c r="D1" s="255"/>
      <c r="E1" s="255"/>
      <c r="F1" s="256"/>
    </row>
    <row r="2" spans="1:6" ht="15" thickBot="1" x14ac:dyDescent="0.4">
      <c r="A2" s="151" t="s">
        <v>115</v>
      </c>
      <c r="B2" s="152" t="s">
        <v>116</v>
      </c>
      <c r="C2" s="153" t="s">
        <v>110</v>
      </c>
      <c r="D2" s="154" t="s">
        <v>111</v>
      </c>
      <c r="E2" s="155" t="s">
        <v>117</v>
      </c>
      <c r="F2" s="156" t="s">
        <v>5</v>
      </c>
    </row>
    <row r="3" spans="1:6" ht="15.5" x14ac:dyDescent="0.35">
      <c r="A3" s="122" t="s">
        <v>6</v>
      </c>
      <c r="B3" s="174" t="s">
        <v>148</v>
      </c>
      <c r="C3" s="124"/>
      <c r="D3" s="125"/>
      <c r="E3" s="126"/>
      <c r="F3" s="175"/>
    </row>
    <row r="4" spans="1:6" x14ac:dyDescent="0.35">
      <c r="A4" s="158">
        <v>1</v>
      </c>
      <c r="B4" s="50" t="s">
        <v>149</v>
      </c>
      <c r="C4" s="137"/>
      <c r="D4" s="167"/>
      <c r="E4" s="168"/>
      <c r="F4" s="173"/>
    </row>
    <row r="5" spans="1:6" ht="217.5" x14ac:dyDescent="0.35">
      <c r="A5" s="158">
        <v>1.1000000000000001</v>
      </c>
      <c r="B5" s="117" t="s">
        <v>143</v>
      </c>
      <c r="C5" s="112" t="s">
        <v>4</v>
      </c>
      <c r="D5" s="115">
        <v>1.55</v>
      </c>
      <c r="E5" s="87"/>
      <c r="F5" s="178">
        <f>D5*E5</f>
        <v>0</v>
      </c>
    </row>
    <row r="6" spans="1:6" ht="130.5" x14ac:dyDescent="0.35">
      <c r="A6" s="159">
        <v>1.2</v>
      </c>
      <c r="B6" s="138" t="s">
        <v>142</v>
      </c>
      <c r="C6" s="88" t="s">
        <v>4</v>
      </c>
      <c r="D6" s="85">
        <v>2.8</v>
      </c>
      <c r="E6" s="87"/>
      <c r="F6" s="178">
        <f t="shared" ref="F6" si="0">D6*E6</f>
        <v>0</v>
      </c>
    </row>
    <row r="7" spans="1:6" ht="145" x14ac:dyDescent="0.35">
      <c r="A7" s="158">
        <v>1.3</v>
      </c>
      <c r="B7" s="117" t="s">
        <v>152</v>
      </c>
      <c r="C7" s="112" t="s">
        <v>3</v>
      </c>
      <c r="D7" s="115">
        <v>4</v>
      </c>
      <c r="E7" s="87"/>
      <c r="F7" s="178">
        <f>D7*E7</f>
        <v>0</v>
      </c>
    </row>
    <row r="8" spans="1:6" ht="101.5" x14ac:dyDescent="0.35">
      <c r="A8" s="158">
        <v>1.4</v>
      </c>
      <c r="B8" s="117" t="s">
        <v>151</v>
      </c>
      <c r="C8" s="112" t="s">
        <v>3</v>
      </c>
      <c r="D8" s="115">
        <v>2</v>
      </c>
      <c r="E8" s="87"/>
      <c r="F8" s="178">
        <f>D8*E8</f>
        <v>0</v>
      </c>
    </row>
    <row r="9" spans="1:6" x14ac:dyDescent="0.35">
      <c r="A9" s="159">
        <v>2</v>
      </c>
      <c r="B9" s="50" t="s">
        <v>150</v>
      </c>
      <c r="C9" s="112"/>
      <c r="D9" s="115"/>
      <c r="E9" s="87"/>
      <c r="F9" s="178"/>
    </row>
    <row r="10" spans="1:6" ht="188.5" x14ac:dyDescent="0.35">
      <c r="A10" s="158">
        <v>2.1</v>
      </c>
      <c r="B10" s="46" t="s">
        <v>128</v>
      </c>
      <c r="C10" s="112" t="s">
        <v>4</v>
      </c>
      <c r="D10" s="115">
        <v>178.16</v>
      </c>
      <c r="E10" s="87"/>
      <c r="F10" s="178">
        <f>D10*E10</f>
        <v>0</v>
      </c>
    </row>
    <row r="11" spans="1:6" x14ac:dyDescent="0.35">
      <c r="A11" s="159">
        <v>3</v>
      </c>
      <c r="B11" s="50" t="s">
        <v>42</v>
      </c>
      <c r="C11" s="112"/>
      <c r="D11" s="115"/>
      <c r="E11" s="182"/>
      <c r="F11" s="178"/>
    </row>
    <row r="12" spans="1:6" ht="58" x14ac:dyDescent="0.35">
      <c r="A12" s="158" t="s">
        <v>1</v>
      </c>
      <c r="B12" s="49" t="s">
        <v>153</v>
      </c>
      <c r="C12" s="112" t="s">
        <v>4</v>
      </c>
      <c r="D12" s="115">
        <v>18.399999999999999</v>
      </c>
      <c r="E12" s="87"/>
      <c r="F12" s="178">
        <f>E12*D12</f>
        <v>0</v>
      </c>
    </row>
    <row r="13" spans="1:6" ht="15" thickBot="1" x14ac:dyDescent="0.4">
      <c r="A13" s="176"/>
      <c r="B13" s="258" t="s">
        <v>154</v>
      </c>
      <c r="C13" s="258"/>
      <c r="D13" s="258"/>
      <c r="E13" s="258"/>
      <c r="F13" s="177">
        <f>SUM(F4:F12)</f>
        <v>0</v>
      </c>
    </row>
    <row r="14" spans="1:6" s="181" customFormat="1" ht="15.5" x14ac:dyDescent="0.35">
      <c r="A14" s="122" t="s">
        <v>8</v>
      </c>
      <c r="B14" s="180" t="s">
        <v>40</v>
      </c>
      <c r="C14" s="180"/>
      <c r="D14" s="180"/>
      <c r="E14" s="183"/>
      <c r="F14" s="175"/>
    </row>
    <row r="15" spans="1:6" x14ac:dyDescent="0.35">
      <c r="A15" s="158">
        <v>1</v>
      </c>
      <c r="B15" s="150" t="s">
        <v>122</v>
      </c>
      <c r="C15" s="82"/>
      <c r="D15" s="141"/>
      <c r="E15" s="90"/>
      <c r="F15" s="178"/>
    </row>
    <row r="16" spans="1:6" x14ac:dyDescent="0.35">
      <c r="A16" s="158">
        <v>1.1000000000000001</v>
      </c>
      <c r="B16" s="142" t="s">
        <v>7</v>
      </c>
      <c r="C16" s="140"/>
      <c r="D16" s="85"/>
      <c r="E16" s="86"/>
      <c r="F16" s="178"/>
    </row>
    <row r="17" spans="1:6" ht="130.5" x14ac:dyDescent="0.35">
      <c r="A17" s="179"/>
      <c r="B17" s="143" t="s">
        <v>155</v>
      </c>
      <c r="C17" s="140" t="s">
        <v>45</v>
      </c>
      <c r="D17" s="85">
        <v>12</v>
      </c>
      <c r="E17" s="90"/>
      <c r="F17" s="178">
        <f>E17*D17</f>
        <v>0</v>
      </c>
    </row>
    <row r="18" spans="1:6" x14ac:dyDescent="0.35">
      <c r="A18" s="158">
        <v>1.2</v>
      </c>
      <c r="B18" s="142" t="s">
        <v>9</v>
      </c>
      <c r="C18" s="144"/>
      <c r="D18" s="85"/>
      <c r="E18" s="184"/>
      <c r="F18" s="178"/>
    </row>
    <row r="19" spans="1:6" ht="159.5" x14ac:dyDescent="0.35">
      <c r="A19" s="179" t="s">
        <v>159</v>
      </c>
      <c r="B19" s="143" t="s">
        <v>94</v>
      </c>
      <c r="C19" s="140" t="s">
        <v>45</v>
      </c>
      <c r="D19" s="85">
        <v>12</v>
      </c>
      <c r="E19" s="90"/>
      <c r="F19" s="178">
        <f>E19*D19</f>
        <v>0</v>
      </c>
    </row>
    <row r="20" spans="1:6" ht="188.5" x14ac:dyDescent="0.35">
      <c r="A20" s="179" t="s">
        <v>160</v>
      </c>
      <c r="B20" s="143" t="s">
        <v>156</v>
      </c>
      <c r="C20" s="140" t="s">
        <v>45</v>
      </c>
      <c r="D20" s="85">
        <v>8</v>
      </c>
      <c r="E20" s="90"/>
      <c r="F20" s="178">
        <f>E20*D20</f>
        <v>0</v>
      </c>
    </row>
    <row r="21" spans="1:6" x14ac:dyDescent="0.35">
      <c r="A21" s="158">
        <v>2</v>
      </c>
      <c r="B21" s="83" t="s">
        <v>105</v>
      </c>
      <c r="C21" s="144"/>
      <c r="D21" s="85"/>
      <c r="E21" s="184"/>
      <c r="F21" s="178"/>
    </row>
    <row r="22" spans="1:6" ht="159.5" x14ac:dyDescent="0.35">
      <c r="A22" s="179"/>
      <c r="B22" s="145" t="s">
        <v>164</v>
      </c>
      <c r="C22" s="140"/>
      <c r="D22" s="85"/>
      <c r="E22" s="90"/>
      <c r="F22" s="178"/>
    </row>
    <row r="23" spans="1:6" x14ac:dyDescent="0.35">
      <c r="A23" s="179"/>
      <c r="B23" s="145" t="s">
        <v>43</v>
      </c>
      <c r="C23" s="140"/>
      <c r="D23" s="85"/>
      <c r="E23" s="90"/>
      <c r="F23" s="178"/>
    </row>
    <row r="24" spans="1:6" ht="29" x14ac:dyDescent="0.35">
      <c r="A24" s="179"/>
      <c r="B24" s="145" t="s">
        <v>44</v>
      </c>
      <c r="C24" s="144"/>
      <c r="D24" s="85"/>
      <c r="E24" s="184"/>
      <c r="F24" s="178"/>
    </row>
    <row r="25" spans="1:6" x14ac:dyDescent="0.35">
      <c r="A25" s="179"/>
      <c r="B25" s="145" t="s">
        <v>11</v>
      </c>
      <c r="C25" s="140" t="s">
        <v>12</v>
      </c>
      <c r="D25" s="85">
        <v>1</v>
      </c>
      <c r="E25" s="90"/>
      <c r="F25" s="178">
        <f>E25*D25</f>
        <v>0</v>
      </c>
    </row>
    <row r="26" spans="1:6" ht="43.5" x14ac:dyDescent="0.35">
      <c r="A26" s="179"/>
      <c r="B26" s="145" t="s">
        <v>13</v>
      </c>
      <c r="C26" s="140" t="s">
        <v>45</v>
      </c>
      <c r="D26" s="85">
        <v>2</v>
      </c>
      <c r="E26" s="90"/>
      <c r="F26" s="178">
        <f>E26*D26</f>
        <v>0</v>
      </c>
    </row>
    <row r="27" spans="1:6" ht="29" x14ac:dyDescent="0.35">
      <c r="A27" s="158">
        <v>3</v>
      </c>
      <c r="B27" s="146" t="s">
        <v>158</v>
      </c>
      <c r="C27" s="140"/>
      <c r="D27" s="85"/>
      <c r="E27" s="90"/>
      <c r="F27" s="178"/>
    </row>
    <row r="28" spans="1:6" ht="58" x14ac:dyDescent="0.35">
      <c r="A28" s="179">
        <v>3.1</v>
      </c>
      <c r="B28" s="147" t="s">
        <v>16</v>
      </c>
      <c r="C28" s="140" t="s">
        <v>45</v>
      </c>
      <c r="D28" s="85">
        <v>8</v>
      </c>
      <c r="E28" s="90"/>
      <c r="F28" s="178">
        <f>E28*D28</f>
        <v>0</v>
      </c>
    </row>
    <row r="29" spans="1:6" ht="58" x14ac:dyDescent="0.35">
      <c r="A29" s="179">
        <v>3.2</v>
      </c>
      <c r="B29" s="147" t="s">
        <v>17</v>
      </c>
      <c r="C29" s="140" t="s">
        <v>45</v>
      </c>
      <c r="D29" s="85">
        <v>6</v>
      </c>
      <c r="E29" s="90"/>
      <c r="F29" s="178">
        <f>E29*D29</f>
        <v>0</v>
      </c>
    </row>
    <row r="30" spans="1:6" ht="58" x14ac:dyDescent="0.35">
      <c r="A30" s="179">
        <v>3.3</v>
      </c>
      <c r="B30" s="147" t="s">
        <v>18</v>
      </c>
      <c r="C30" s="140" t="s">
        <v>45</v>
      </c>
      <c r="D30" s="85">
        <v>5</v>
      </c>
      <c r="E30" s="90"/>
      <c r="F30" s="178">
        <f>E30*D30</f>
        <v>0</v>
      </c>
    </row>
    <row r="31" spans="1:6" x14ac:dyDescent="0.35">
      <c r="A31" s="158">
        <v>4</v>
      </c>
      <c r="B31" s="146" t="s">
        <v>20</v>
      </c>
      <c r="C31" s="144"/>
      <c r="D31" s="85"/>
      <c r="E31" s="184"/>
      <c r="F31" s="178"/>
    </row>
    <row r="32" spans="1:6" ht="58" x14ac:dyDescent="0.35">
      <c r="A32" s="179">
        <v>4.0999999999999996</v>
      </c>
      <c r="B32" s="147" t="s">
        <v>99</v>
      </c>
      <c r="C32" s="140" t="s">
        <v>104</v>
      </c>
      <c r="D32" s="85">
        <v>85</v>
      </c>
      <c r="E32" s="90"/>
      <c r="F32" s="178">
        <f>E32*D32</f>
        <v>0</v>
      </c>
    </row>
    <row r="33" spans="1:6" ht="72.5" x14ac:dyDescent="0.35">
      <c r="A33" s="179">
        <v>4.2</v>
      </c>
      <c r="B33" s="147" t="s">
        <v>100</v>
      </c>
      <c r="C33" s="140" t="s">
        <v>104</v>
      </c>
      <c r="D33" s="85">
        <v>95</v>
      </c>
      <c r="E33" s="90"/>
      <c r="F33" s="178">
        <f>E33*D33</f>
        <v>0</v>
      </c>
    </row>
    <row r="34" spans="1:6" ht="72.5" x14ac:dyDescent="0.35">
      <c r="A34" s="179">
        <v>4.3</v>
      </c>
      <c r="B34" s="147" t="s">
        <v>101</v>
      </c>
      <c r="C34" s="140" t="s">
        <v>104</v>
      </c>
      <c r="D34" s="85">
        <v>70</v>
      </c>
      <c r="E34" s="90"/>
      <c r="F34" s="178">
        <f>E34*D34</f>
        <v>0</v>
      </c>
    </row>
    <row r="35" spans="1:6" ht="72.5" x14ac:dyDescent="0.35">
      <c r="A35" s="179">
        <v>4.4000000000000004</v>
      </c>
      <c r="B35" s="147" t="s">
        <v>102</v>
      </c>
      <c r="C35" s="140" t="s">
        <v>104</v>
      </c>
      <c r="D35" s="85">
        <v>55</v>
      </c>
      <c r="E35" s="90"/>
      <c r="F35" s="178">
        <f>E35*D35</f>
        <v>0</v>
      </c>
    </row>
    <row r="36" spans="1:6" x14ac:dyDescent="0.35">
      <c r="A36" s="179">
        <v>5</v>
      </c>
      <c r="B36" s="146" t="s">
        <v>22</v>
      </c>
      <c r="C36" s="144"/>
      <c r="D36" s="85"/>
      <c r="E36" s="184"/>
      <c r="F36" s="178"/>
    </row>
    <row r="37" spans="1:6" ht="87" x14ac:dyDescent="0.35">
      <c r="A37" s="179">
        <v>5.0999999999999996</v>
      </c>
      <c r="B37" s="147" t="s">
        <v>157</v>
      </c>
      <c r="C37" s="144"/>
      <c r="D37" s="85"/>
      <c r="E37" s="184"/>
      <c r="F37" s="178"/>
    </row>
    <row r="38" spans="1:6" x14ac:dyDescent="0.35">
      <c r="A38" s="179" t="s">
        <v>161</v>
      </c>
      <c r="B38" s="147" t="s">
        <v>25</v>
      </c>
      <c r="C38" s="140" t="s">
        <v>104</v>
      </c>
      <c r="D38" s="85">
        <v>100</v>
      </c>
      <c r="E38" s="90"/>
      <c r="F38" s="178">
        <f>E38*D38</f>
        <v>0</v>
      </c>
    </row>
    <row r="39" spans="1:6" x14ac:dyDescent="0.35">
      <c r="A39" s="179" t="s">
        <v>162</v>
      </c>
      <c r="B39" s="147" t="s">
        <v>27</v>
      </c>
      <c r="C39" s="140" t="s">
        <v>104</v>
      </c>
      <c r="D39" s="85">
        <v>40</v>
      </c>
      <c r="E39" s="90"/>
      <c r="F39" s="178">
        <f>E39*D39</f>
        <v>0</v>
      </c>
    </row>
    <row r="40" spans="1:6" x14ac:dyDescent="0.35">
      <c r="A40" s="179">
        <v>6</v>
      </c>
      <c r="B40" s="148" t="s">
        <v>106</v>
      </c>
      <c r="C40" s="149"/>
      <c r="D40" s="85"/>
      <c r="E40" s="184"/>
      <c r="F40" s="178"/>
    </row>
    <row r="41" spans="1:6" ht="29" x14ac:dyDescent="0.35">
      <c r="A41" s="179"/>
      <c r="B41" s="143" t="s">
        <v>28</v>
      </c>
      <c r="C41" s="149"/>
      <c r="D41" s="85"/>
      <c r="E41" s="184"/>
      <c r="F41" s="178"/>
    </row>
    <row r="42" spans="1:6" ht="87" x14ac:dyDescent="0.35">
      <c r="A42" s="179">
        <v>6.1</v>
      </c>
      <c r="B42" s="143" t="s">
        <v>29</v>
      </c>
      <c r="C42" s="140" t="s">
        <v>45</v>
      </c>
      <c r="D42" s="85">
        <v>12</v>
      </c>
      <c r="E42" s="90"/>
      <c r="F42" s="178">
        <f>E42*D42</f>
        <v>0</v>
      </c>
    </row>
    <row r="43" spans="1:6" ht="87" x14ac:dyDescent="0.35">
      <c r="A43" s="179">
        <v>6.2</v>
      </c>
      <c r="B43" s="113" t="s">
        <v>35</v>
      </c>
      <c r="C43" s="140" t="s">
        <v>45</v>
      </c>
      <c r="D43" s="85">
        <v>2</v>
      </c>
      <c r="E43" s="90"/>
      <c r="F43" s="178">
        <f>E43*D43</f>
        <v>0</v>
      </c>
    </row>
    <row r="44" spans="1:6" ht="15" thickBot="1" x14ac:dyDescent="0.4">
      <c r="A44" s="135"/>
      <c r="B44" s="257" t="s">
        <v>163</v>
      </c>
      <c r="C44" s="257"/>
      <c r="D44" s="257"/>
      <c r="E44" s="257"/>
      <c r="F44" s="157">
        <f>SUM(F15:F43)</f>
        <v>0</v>
      </c>
    </row>
  </sheetData>
  <sheetProtection algorithmName="SHA-512" hashValue="ySEuE9xMAxrWQm6kGElwqQtMoVGEgFNiamO8BLk/LEuh7zgjf/pBftQhanAsc2L102GBxXLswVUAomSj63YiGA==" saltValue="UR0cSGndv9cMIDeAeGnZRQ==" spinCount="100000" sheet="1" objects="1" scenarios="1"/>
  <protectedRanges>
    <protectedRange sqref="E3:E43" name="Rates"/>
  </protectedRanges>
  <mergeCells count="3">
    <mergeCell ref="B44:E44"/>
    <mergeCell ref="A1:F1"/>
    <mergeCell ref="B13:E13"/>
  </mergeCells>
  <pageMargins left="0.31496062992125984" right="0.11811023622047245" top="0.35433070866141736" bottom="0.35433070866141736" header="0" footer="0.31496062992125984"/>
  <pageSetup orientation="portrait" verticalDpi="0" r:id="rId1"/>
  <headerFooter>
    <oddFooter>&amp;L&amp;A&amp;R&amp;P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1"/>
  <sheetViews>
    <sheetView view="pageBreakPreview" topLeftCell="A24" zoomScaleNormal="100" zoomScaleSheetLayoutView="100" workbookViewId="0">
      <selection activeCell="D29" sqref="D29"/>
    </sheetView>
  </sheetViews>
  <sheetFormatPr defaultRowHeight="14.5" x14ac:dyDescent="0.35"/>
  <cols>
    <col min="1" max="1" width="8.7265625" style="169"/>
    <col min="2" max="2" width="52.7265625" style="166" customWidth="1"/>
    <col min="3" max="3" width="5.54296875" style="166" bestFit="1" customWidth="1"/>
    <col min="4" max="4" width="8.26953125" style="217" customWidth="1"/>
    <col min="5" max="5" width="12.36328125" style="166" bestFit="1" customWidth="1"/>
    <col min="6" max="6" width="15.08984375" style="190" bestFit="1" customWidth="1"/>
    <col min="7" max="16384" width="8.7265625" style="166"/>
  </cols>
  <sheetData>
    <row r="1" spans="1:6" ht="33.5" customHeight="1" thickBot="1" x14ac:dyDescent="0.4">
      <c r="A1" s="263" t="s">
        <v>169</v>
      </c>
      <c r="B1" s="263"/>
      <c r="C1" s="263"/>
      <c r="D1" s="263"/>
      <c r="E1" s="263"/>
      <c r="F1" s="263"/>
    </row>
    <row r="2" spans="1:6" ht="15" thickBot="1" x14ac:dyDescent="0.4">
      <c r="A2" s="160" t="s">
        <v>115</v>
      </c>
      <c r="B2" s="161" t="s">
        <v>116</v>
      </c>
      <c r="C2" s="162" t="s">
        <v>110</v>
      </c>
      <c r="D2" s="163" t="s">
        <v>111</v>
      </c>
      <c r="E2" s="164" t="s">
        <v>117</v>
      </c>
      <c r="F2" s="165" t="s">
        <v>5</v>
      </c>
    </row>
    <row r="3" spans="1:6" ht="15.5" x14ac:dyDescent="0.35">
      <c r="A3" s="122" t="s">
        <v>6</v>
      </c>
      <c r="B3" s="191" t="s">
        <v>170</v>
      </c>
      <c r="C3" s="192"/>
      <c r="D3" s="212"/>
      <c r="E3" s="193"/>
      <c r="F3" s="127"/>
    </row>
    <row r="4" spans="1:6" ht="101.5" x14ac:dyDescent="0.35">
      <c r="A4" s="194">
        <v>1</v>
      </c>
      <c r="B4" s="49" t="s">
        <v>129</v>
      </c>
      <c r="C4" s="42" t="s">
        <v>4</v>
      </c>
      <c r="D4" s="47">
        <v>117.53</v>
      </c>
      <c r="E4" s="45"/>
      <c r="F4" s="129">
        <f t="shared" ref="F4:F9" si="0">D4*E4</f>
        <v>0</v>
      </c>
    </row>
    <row r="5" spans="1:6" ht="116" x14ac:dyDescent="0.35">
      <c r="A5" s="194">
        <v>2</v>
      </c>
      <c r="B5" s="49" t="s">
        <v>130</v>
      </c>
      <c r="C5" s="42" t="s">
        <v>4</v>
      </c>
      <c r="D5" s="47">
        <v>4.5</v>
      </c>
      <c r="E5" s="45"/>
      <c r="F5" s="129">
        <f t="shared" si="0"/>
        <v>0</v>
      </c>
    </row>
    <row r="6" spans="1:6" ht="145" x14ac:dyDescent="0.35">
      <c r="A6" s="194">
        <v>3</v>
      </c>
      <c r="B6" s="53" t="s">
        <v>141</v>
      </c>
      <c r="C6" s="42" t="s">
        <v>104</v>
      </c>
      <c r="D6" s="47">
        <v>19.95</v>
      </c>
      <c r="E6" s="45"/>
      <c r="F6" s="129">
        <f t="shared" si="0"/>
        <v>0</v>
      </c>
    </row>
    <row r="7" spans="1:6" ht="145" x14ac:dyDescent="0.35">
      <c r="A7" s="194">
        <v>4</v>
      </c>
      <c r="B7" s="54" t="s">
        <v>131</v>
      </c>
      <c r="C7" s="42" t="s">
        <v>104</v>
      </c>
      <c r="D7" s="47">
        <v>3.5</v>
      </c>
      <c r="E7" s="45"/>
      <c r="F7" s="129">
        <f t="shared" si="0"/>
        <v>0</v>
      </c>
    </row>
    <row r="8" spans="1:6" ht="246.5" x14ac:dyDescent="0.35">
      <c r="A8" s="128">
        <v>5</v>
      </c>
      <c r="B8" s="56" t="s">
        <v>132</v>
      </c>
      <c r="C8" s="51" t="s">
        <v>4</v>
      </c>
      <c r="D8" s="52">
        <v>43.223999999999997</v>
      </c>
      <c r="E8" s="45"/>
      <c r="F8" s="129">
        <f t="shared" si="0"/>
        <v>0</v>
      </c>
    </row>
    <row r="9" spans="1:6" ht="43.5" x14ac:dyDescent="0.35">
      <c r="A9" s="128">
        <v>6</v>
      </c>
      <c r="B9" s="56" t="s">
        <v>171</v>
      </c>
      <c r="C9" s="51" t="s">
        <v>4</v>
      </c>
      <c r="D9" s="52">
        <v>9.4540000000000006</v>
      </c>
      <c r="E9" s="45"/>
      <c r="F9" s="129">
        <f t="shared" si="0"/>
        <v>0</v>
      </c>
    </row>
    <row r="10" spans="1:6" x14ac:dyDescent="0.35">
      <c r="A10" s="128">
        <v>7</v>
      </c>
      <c r="B10" s="50" t="s">
        <v>173</v>
      </c>
      <c r="C10" s="51"/>
      <c r="D10" s="55"/>
      <c r="E10" s="45"/>
      <c r="F10" s="129"/>
    </row>
    <row r="11" spans="1:6" ht="145" x14ac:dyDescent="0.35">
      <c r="A11" s="194"/>
      <c r="B11" s="187" t="s">
        <v>172</v>
      </c>
      <c r="C11" s="42" t="s">
        <v>3</v>
      </c>
      <c r="D11" s="47">
        <v>2</v>
      </c>
      <c r="E11" s="45"/>
      <c r="F11" s="129">
        <f>D11*E11</f>
        <v>0</v>
      </c>
    </row>
    <row r="12" spans="1:6" x14ac:dyDescent="0.35">
      <c r="A12" s="128">
        <v>8</v>
      </c>
      <c r="B12" s="50" t="s">
        <v>174</v>
      </c>
      <c r="C12" s="51"/>
      <c r="D12" s="55"/>
      <c r="E12" s="45"/>
      <c r="F12" s="129"/>
    </row>
    <row r="13" spans="1:6" ht="217.5" x14ac:dyDescent="0.35">
      <c r="A13" s="130">
        <v>8.1</v>
      </c>
      <c r="B13" s="117" t="s">
        <v>143</v>
      </c>
      <c r="C13" s="51" t="s">
        <v>4</v>
      </c>
      <c r="D13" s="52">
        <v>1.55</v>
      </c>
      <c r="E13" s="45"/>
      <c r="F13" s="129">
        <f t="shared" ref="F13:F19" si="1">D13*E13</f>
        <v>0</v>
      </c>
    </row>
    <row r="14" spans="1:6" ht="203" x14ac:dyDescent="0.35">
      <c r="A14" s="130">
        <v>8.1999999999999993</v>
      </c>
      <c r="B14" s="117" t="s">
        <v>175</v>
      </c>
      <c r="C14" s="51" t="s">
        <v>4</v>
      </c>
      <c r="D14" s="52">
        <v>0.84499999999999997</v>
      </c>
      <c r="E14" s="45"/>
      <c r="F14" s="129">
        <f>E14*D14</f>
        <v>0</v>
      </c>
    </row>
    <row r="15" spans="1:6" ht="130.5" x14ac:dyDescent="0.35">
      <c r="A15" s="194">
        <v>8.3000000000000007</v>
      </c>
      <c r="B15" s="138" t="s">
        <v>167</v>
      </c>
      <c r="C15" s="42" t="s">
        <v>3</v>
      </c>
      <c r="D15" s="47">
        <v>2</v>
      </c>
      <c r="E15" s="45"/>
      <c r="F15" s="129">
        <f t="shared" si="1"/>
        <v>0</v>
      </c>
    </row>
    <row r="16" spans="1:6" ht="130.5" x14ac:dyDescent="0.35">
      <c r="A16" s="194">
        <v>8.4</v>
      </c>
      <c r="B16" s="138" t="s">
        <v>142</v>
      </c>
      <c r="C16" s="42" t="s">
        <v>4</v>
      </c>
      <c r="D16" s="47">
        <v>2.85</v>
      </c>
      <c r="E16" s="45"/>
      <c r="F16" s="129">
        <f t="shared" si="1"/>
        <v>0</v>
      </c>
    </row>
    <row r="17" spans="1:6" ht="145" x14ac:dyDescent="0.35">
      <c r="A17" s="128">
        <v>8.5</v>
      </c>
      <c r="B17" s="117" t="s">
        <v>152</v>
      </c>
      <c r="C17" s="51" t="s">
        <v>3</v>
      </c>
      <c r="D17" s="52">
        <v>6</v>
      </c>
      <c r="E17" s="45"/>
      <c r="F17" s="129">
        <f t="shared" si="1"/>
        <v>0</v>
      </c>
    </row>
    <row r="18" spans="1:6" ht="101.5" x14ac:dyDescent="0.35">
      <c r="A18" s="128">
        <v>8.6</v>
      </c>
      <c r="B18" s="117" t="s">
        <v>177</v>
      </c>
      <c r="C18" s="51" t="s">
        <v>3</v>
      </c>
      <c r="D18" s="52">
        <v>2</v>
      </c>
      <c r="E18" s="45"/>
      <c r="F18" s="129">
        <f t="shared" si="1"/>
        <v>0</v>
      </c>
    </row>
    <row r="19" spans="1:6" ht="116" x14ac:dyDescent="0.35">
      <c r="A19" s="128">
        <v>8.6999999999999993</v>
      </c>
      <c r="B19" s="117" t="s">
        <v>176</v>
      </c>
      <c r="C19" s="51" t="s">
        <v>3</v>
      </c>
      <c r="D19" s="52">
        <v>1</v>
      </c>
      <c r="E19" s="45"/>
      <c r="F19" s="129">
        <f t="shared" si="1"/>
        <v>0</v>
      </c>
    </row>
    <row r="20" spans="1:6" x14ac:dyDescent="0.35">
      <c r="A20" s="194">
        <v>9</v>
      </c>
      <c r="B20" s="50" t="s">
        <v>41</v>
      </c>
      <c r="C20" s="51"/>
      <c r="D20" s="55"/>
      <c r="E20" s="45"/>
      <c r="F20" s="129"/>
    </row>
    <row r="21" spans="1:6" ht="101.5" x14ac:dyDescent="0.35">
      <c r="A21" s="128"/>
      <c r="B21" s="50" t="s">
        <v>168</v>
      </c>
      <c r="C21" s="51" t="s">
        <v>4</v>
      </c>
      <c r="D21" s="52">
        <v>117.53400000000001</v>
      </c>
      <c r="E21" s="45"/>
      <c r="F21" s="129">
        <f>D21*E21</f>
        <v>0</v>
      </c>
    </row>
    <row r="22" spans="1:6" x14ac:dyDescent="0.35">
      <c r="A22" s="194">
        <v>10</v>
      </c>
      <c r="B22" s="50" t="s">
        <v>42</v>
      </c>
      <c r="C22" s="51"/>
      <c r="D22" s="52"/>
      <c r="E22" s="189"/>
      <c r="F22" s="129"/>
    </row>
    <row r="23" spans="1:6" ht="58" x14ac:dyDescent="0.35">
      <c r="A23" s="128"/>
      <c r="B23" s="49" t="s">
        <v>153</v>
      </c>
      <c r="C23" s="51" t="s">
        <v>4</v>
      </c>
      <c r="D23" s="52">
        <v>15.731999999999999</v>
      </c>
      <c r="E23" s="45"/>
      <c r="F23" s="129">
        <f>E23*D23</f>
        <v>0</v>
      </c>
    </row>
    <row r="24" spans="1:6" x14ac:dyDescent="0.35">
      <c r="A24" s="194">
        <v>11</v>
      </c>
      <c r="B24" s="50" t="s">
        <v>36</v>
      </c>
      <c r="C24" s="42"/>
      <c r="D24" s="43"/>
      <c r="E24" s="48"/>
      <c r="F24" s="129"/>
    </row>
    <row r="25" spans="1:6" ht="43.5" x14ac:dyDescent="0.35">
      <c r="A25" s="262"/>
      <c r="B25" s="69" t="s">
        <v>140</v>
      </c>
      <c r="C25" s="42"/>
      <c r="D25" s="43"/>
      <c r="E25" s="48"/>
      <c r="F25" s="129"/>
    </row>
    <row r="26" spans="1:6" x14ac:dyDescent="0.35">
      <c r="A26" s="262"/>
      <c r="B26" s="70" t="s">
        <v>91</v>
      </c>
      <c r="C26" s="42" t="s">
        <v>4</v>
      </c>
      <c r="D26" s="47">
        <v>16</v>
      </c>
      <c r="E26" s="48"/>
      <c r="F26" s="129">
        <f>E26*D26</f>
        <v>0</v>
      </c>
    </row>
    <row r="27" spans="1:6" ht="15" thickBot="1" x14ac:dyDescent="0.4">
      <c r="A27" s="197"/>
      <c r="B27" s="260" t="s">
        <v>190</v>
      </c>
      <c r="C27" s="260"/>
      <c r="D27" s="260"/>
      <c r="E27" s="260"/>
      <c r="F27" s="198">
        <f>SUM(F3:F26)</f>
        <v>0</v>
      </c>
    </row>
    <row r="28" spans="1:6" ht="15.5" x14ac:dyDescent="0.35">
      <c r="A28" s="206" t="s">
        <v>8</v>
      </c>
      <c r="B28" s="120" t="s">
        <v>63</v>
      </c>
      <c r="C28" s="210"/>
      <c r="D28" s="213"/>
      <c r="E28" s="208"/>
      <c r="F28" s="211"/>
    </row>
    <row r="29" spans="1:6" ht="101.5" x14ac:dyDescent="0.35">
      <c r="A29" s="194">
        <v>1</v>
      </c>
      <c r="B29" s="75" t="s">
        <v>136</v>
      </c>
      <c r="C29" s="76" t="s">
        <v>104</v>
      </c>
      <c r="D29" s="47">
        <v>24</v>
      </c>
      <c r="E29" s="45"/>
      <c r="F29" s="129">
        <f t="shared" ref="F29:F35" si="2">D29*E29</f>
        <v>0</v>
      </c>
    </row>
    <row r="30" spans="1:6" ht="130.5" x14ac:dyDescent="0.35">
      <c r="A30" s="194">
        <v>2</v>
      </c>
      <c r="B30" s="49" t="s">
        <v>137</v>
      </c>
      <c r="C30" s="51" t="s">
        <v>104</v>
      </c>
      <c r="D30" s="52">
        <v>12</v>
      </c>
      <c r="E30" s="45"/>
      <c r="F30" s="129">
        <f t="shared" si="2"/>
        <v>0</v>
      </c>
    </row>
    <row r="31" spans="1:6" ht="116" x14ac:dyDescent="0.35">
      <c r="A31" s="194">
        <v>3</v>
      </c>
      <c r="B31" s="185" t="s">
        <v>181</v>
      </c>
      <c r="C31" s="42" t="s">
        <v>3</v>
      </c>
      <c r="D31" s="47">
        <v>2</v>
      </c>
      <c r="E31" s="45"/>
      <c r="F31" s="129">
        <f t="shared" si="2"/>
        <v>0</v>
      </c>
    </row>
    <row r="32" spans="1:6" ht="58" x14ac:dyDescent="0.35">
      <c r="A32" s="194">
        <v>4</v>
      </c>
      <c r="B32" s="186" t="s">
        <v>180</v>
      </c>
      <c r="C32" s="42" t="s">
        <v>3</v>
      </c>
      <c r="D32" s="214">
        <v>2</v>
      </c>
      <c r="E32" s="45"/>
      <c r="F32" s="129">
        <f t="shared" si="2"/>
        <v>0</v>
      </c>
    </row>
    <row r="33" spans="1:6" ht="43.5" x14ac:dyDescent="0.35">
      <c r="A33" s="194">
        <v>5</v>
      </c>
      <c r="B33" s="186" t="s">
        <v>166</v>
      </c>
      <c r="C33" s="42" t="s">
        <v>3</v>
      </c>
      <c r="D33" s="214">
        <v>2</v>
      </c>
      <c r="E33" s="48"/>
      <c r="F33" s="129">
        <f t="shared" si="2"/>
        <v>0</v>
      </c>
    </row>
    <row r="34" spans="1:6" ht="29" x14ac:dyDescent="0.35">
      <c r="A34" s="194">
        <v>6</v>
      </c>
      <c r="B34" s="186" t="s">
        <v>179</v>
      </c>
      <c r="C34" s="42" t="s">
        <v>3</v>
      </c>
      <c r="D34" s="214">
        <v>2</v>
      </c>
      <c r="E34" s="48"/>
      <c r="F34" s="129">
        <f t="shared" si="2"/>
        <v>0</v>
      </c>
    </row>
    <row r="35" spans="1:6" ht="43.5" x14ac:dyDescent="0.35">
      <c r="A35" s="194">
        <v>7</v>
      </c>
      <c r="B35" s="49" t="s">
        <v>178</v>
      </c>
      <c r="C35" s="42" t="s">
        <v>3</v>
      </c>
      <c r="D35" s="214">
        <v>2</v>
      </c>
      <c r="E35" s="48"/>
      <c r="F35" s="129">
        <f t="shared" si="2"/>
        <v>0</v>
      </c>
    </row>
    <row r="36" spans="1:6" ht="15" thickBot="1" x14ac:dyDescent="0.4">
      <c r="A36" s="197"/>
      <c r="B36" s="260" t="s">
        <v>87</v>
      </c>
      <c r="C36" s="260"/>
      <c r="D36" s="260"/>
      <c r="E36" s="260"/>
      <c r="F36" s="198">
        <f>SUM(F28:F35)</f>
        <v>0</v>
      </c>
    </row>
    <row r="37" spans="1:6" ht="15.5" x14ac:dyDescent="0.35">
      <c r="A37" s="206" t="s">
        <v>10</v>
      </c>
      <c r="B37" s="120" t="s">
        <v>40</v>
      </c>
      <c r="C37" s="207"/>
      <c r="D37" s="215"/>
      <c r="E37" s="208"/>
      <c r="F37" s="209"/>
    </row>
    <row r="38" spans="1:6" x14ac:dyDescent="0.3">
      <c r="A38" s="179">
        <v>1</v>
      </c>
      <c r="B38" s="15" t="s">
        <v>122</v>
      </c>
      <c r="C38" s="140"/>
      <c r="D38" s="19"/>
      <c r="E38" s="86"/>
      <c r="F38" s="195"/>
    </row>
    <row r="39" spans="1:6" x14ac:dyDescent="0.3">
      <c r="A39" s="179">
        <v>1.1000000000000001</v>
      </c>
      <c r="B39" s="15" t="s">
        <v>7</v>
      </c>
      <c r="C39" s="140"/>
      <c r="D39" s="19"/>
      <c r="E39" s="86"/>
      <c r="F39" s="195"/>
    </row>
    <row r="40" spans="1:6" ht="126" x14ac:dyDescent="0.35">
      <c r="A40" s="179"/>
      <c r="B40" s="15" t="s">
        <v>93</v>
      </c>
      <c r="C40" s="140" t="s">
        <v>45</v>
      </c>
      <c r="D40" s="6">
        <v>8</v>
      </c>
      <c r="E40" s="90"/>
      <c r="F40" s="196">
        <f>E40*D40</f>
        <v>0</v>
      </c>
    </row>
    <row r="41" spans="1:6" x14ac:dyDescent="0.3">
      <c r="A41" s="179">
        <v>2</v>
      </c>
      <c r="B41" s="15" t="s">
        <v>9</v>
      </c>
      <c r="C41" s="140"/>
      <c r="D41" s="19"/>
      <c r="E41" s="90"/>
      <c r="F41" s="195"/>
    </row>
    <row r="42" spans="1:6" ht="154" x14ac:dyDescent="0.35">
      <c r="A42" s="179">
        <v>2.1</v>
      </c>
      <c r="B42" s="15" t="s">
        <v>94</v>
      </c>
      <c r="C42" s="140" t="s">
        <v>45</v>
      </c>
      <c r="D42" s="6">
        <v>8</v>
      </c>
      <c r="E42" s="90"/>
      <c r="F42" s="196">
        <f>E42*D42</f>
        <v>0</v>
      </c>
    </row>
    <row r="43" spans="1:6" ht="140" x14ac:dyDescent="0.35">
      <c r="A43" s="179">
        <v>2</v>
      </c>
      <c r="B43" s="15" t="s">
        <v>95</v>
      </c>
      <c r="C43" s="140" t="s">
        <v>45</v>
      </c>
      <c r="D43" s="6">
        <v>10</v>
      </c>
      <c r="E43" s="90"/>
      <c r="F43" s="196">
        <f>E43*D43</f>
        <v>0</v>
      </c>
    </row>
    <row r="44" spans="1:6" x14ac:dyDescent="0.3">
      <c r="A44" s="158">
        <v>3</v>
      </c>
      <c r="B44" s="1" t="s">
        <v>105</v>
      </c>
      <c r="C44" s="140"/>
      <c r="D44" s="19"/>
      <c r="E44" s="90"/>
      <c r="F44" s="195"/>
    </row>
    <row r="45" spans="1:6" ht="140" x14ac:dyDescent="0.35">
      <c r="A45" s="259"/>
      <c r="B45" s="188" t="s">
        <v>183</v>
      </c>
      <c r="C45" s="140"/>
      <c r="D45" s="6"/>
      <c r="E45" s="90"/>
      <c r="F45" s="195"/>
    </row>
    <row r="46" spans="1:6" x14ac:dyDescent="0.35">
      <c r="A46" s="259"/>
      <c r="B46" s="2" t="s">
        <v>47</v>
      </c>
      <c r="C46" s="140"/>
      <c r="D46" s="6"/>
      <c r="E46" s="90"/>
      <c r="F46" s="195"/>
    </row>
    <row r="47" spans="1:6" ht="28" x14ac:dyDescent="0.3">
      <c r="A47" s="259"/>
      <c r="B47" s="2" t="s">
        <v>48</v>
      </c>
      <c r="C47" s="140"/>
      <c r="D47" s="19"/>
      <c r="E47" s="90"/>
      <c r="F47" s="195"/>
    </row>
    <row r="48" spans="1:6" x14ac:dyDescent="0.35">
      <c r="A48" s="259"/>
      <c r="B48" s="2" t="s">
        <v>11</v>
      </c>
      <c r="C48" s="140" t="s">
        <v>12</v>
      </c>
      <c r="D48" s="6">
        <v>1</v>
      </c>
      <c r="E48" s="90"/>
      <c r="F48" s="196">
        <f>E48*D48</f>
        <v>0</v>
      </c>
    </row>
    <row r="49" spans="1:6" ht="56" x14ac:dyDescent="0.35">
      <c r="A49" s="179">
        <v>4</v>
      </c>
      <c r="B49" s="2" t="s">
        <v>184</v>
      </c>
      <c r="C49" s="140" t="s">
        <v>45</v>
      </c>
      <c r="D49" s="6">
        <v>2</v>
      </c>
      <c r="E49" s="90"/>
      <c r="F49" s="196">
        <f>E49*D49</f>
        <v>0</v>
      </c>
    </row>
    <row r="50" spans="1:6" ht="28" x14ac:dyDescent="0.35">
      <c r="A50" s="158">
        <v>5</v>
      </c>
      <c r="B50" s="14" t="s">
        <v>15</v>
      </c>
      <c r="C50" s="140"/>
      <c r="D50" s="6"/>
      <c r="E50" s="90"/>
      <c r="F50" s="195"/>
    </row>
    <row r="51" spans="1:6" ht="56" x14ac:dyDescent="0.35">
      <c r="A51" s="179">
        <v>5.0999999999999996</v>
      </c>
      <c r="B51" s="15" t="s">
        <v>16</v>
      </c>
      <c r="C51" s="140" t="s">
        <v>45</v>
      </c>
      <c r="D51" s="6">
        <v>4</v>
      </c>
      <c r="E51" s="90"/>
      <c r="F51" s="196">
        <f>E51*D51</f>
        <v>0</v>
      </c>
    </row>
    <row r="52" spans="1:6" ht="56" x14ac:dyDescent="0.35">
      <c r="A52" s="179">
        <v>5.2</v>
      </c>
      <c r="B52" s="15" t="s">
        <v>17</v>
      </c>
      <c r="C52" s="140" t="s">
        <v>45</v>
      </c>
      <c r="D52" s="6">
        <v>6</v>
      </c>
      <c r="E52" s="90"/>
      <c r="F52" s="196">
        <f>E52*D52</f>
        <v>0</v>
      </c>
    </row>
    <row r="53" spans="1:6" ht="56" x14ac:dyDescent="0.35">
      <c r="A53" s="179">
        <v>5.3</v>
      </c>
      <c r="B53" s="15" t="s">
        <v>18</v>
      </c>
      <c r="C53" s="140" t="s">
        <v>45</v>
      </c>
      <c r="D53" s="6">
        <v>8</v>
      </c>
      <c r="E53" s="90"/>
      <c r="F53" s="196">
        <f>E53*D53</f>
        <v>0</v>
      </c>
    </row>
    <row r="54" spans="1:6" x14ac:dyDescent="0.3">
      <c r="A54" s="158">
        <v>6</v>
      </c>
      <c r="B54" s="14" t="s">
        <v>20</v>
      </c>
      <c r="C54" s="140"/>
      <c r="D54" s="19"/>
      <c r="E54" s="90"/>
      <c r="F54" s="195"/>
    </row>
    <row r="55" spans="1:6" ht="56" x14ac:dyDescent="0.35">
      <c r="A55" s="179">
        <v>6.1</v>
      </c>
      <c r="B55" s="16" t="s">
        <v>99</v>
      </c>
      <c r="C55" s="140" t="s">
        <v>104</v>
      </c>
      <c r="D55" s="6">
        <v>68</v>
      </c>
      <c r="E55" s="90"/>
      <c r="F55" s="196">
        <f>E55*D55</f>
        <v>0</v>
      </c>
    </row>
    <row r="56" spans="1:6" ht="70" x14ac:dyDescent="0.35">
      <c r="A56" s="179">
        <v>6.2</v>
      </c>
      <c r="B56" s="16" t="s">
        <v>100</v>
      </c>
      <c r="C56" s="140" t="s">
        <v>104</v>
      </c>
      <c r="D56" s="6">
        <v>75</v>
      </c>
      <c r="E56" s="90"/>
      <c r="F56" s="196">
        <f>E56*D56</f>
        <v>0</v>
      </c>
    </row>
    <row r="57" spans="1:6" ht="70" x14ac:dyDescent="0.35">
      <c r="A57" s="179">
        <v>6.3</v>
      </c>
      <c r="B57" s="16" t="s">
        <v>101</v>
      </c>
      <c r="C57" s="140" t="s">
        <v>104</v>
      </c>
      <c r="D57" s="6">
        <v>48</v>
      </c>
      <c r="E57" s="90"/>
      <c r="F57" s="196">
        <f>E57*D57</f>
        <v>0</v>
      </c>
    </row>
    <row r="58" spans="1:6" x14ac:dyDescent="0.3">
      <c r="A58" s="158">
        <v>7</v>
      </c>
      <c r="B58" s="14" t="s">
        <v>22</v>
      </c>
      <c r="C58" s="140"/>
      <c r="D58" s="19"/>
      <c r="E58" s="90"/>
      <c r="F58" s="195"/>
    </row>
    <row r="59" spans="1:6" ht="70" x14ac:dyDescent="0.3">
      <c r="A59" s="179">
        <v>7.1</v>
      </c>
      <c r="B59" s="15" t="s">
        <v>23</v>
      </c>
      <c r="C59" s="140"/>
      <c r="D59" s="19"/>
      <c r="E59" s="90"/>
      <c r="F59" s="195"/>
    </row>
    <row r="60" spans="1:6" x14ac:dyDescent="0.35">
      <c r="A60" s="179" t="s">
        <v>185</v>
      </c>
      <c r="B60" s="15" t="s">
        <v>25</v>
      </c>
      <c r="C60" s="140" t="s">
        <v>104</v>
      </c>
      <c r="D60" s="6">
        <v>80</v>
      </c>
      <c r="E60" s="90"/>
      <c r="F60" s="196">
        <f>E60*D60</f>
        <v>0</v>
      </c>
    </row>
    <row r="61" spans="1:6" x14ac:dyDescent="0.35">
      <c r="A61" s="179" t="s">
        <v>186</v>
      </c>
      <c r="B61" s="15" t="s">
        <v>27</v>
      </c>
      <c r="C61" s="140" t="s">
        <v>104</v>
      </c>
      <c r="D61" s="6">
        <v>50</v>
      </c>
      <c r="E61" s="90"/>
      <c r="F61" s="196">
        <f>E61*D61</f>
        <v>0</v>
      </c>
    </row>
    <row r="62" spans="1:6" x14ac:dyDescent="0.3">
      <c r="A62" s="158">
        <v>8</v>
      </c>
      <c r="B62" s="18" t="s">
        <v>106</v>
      </c>
      <c r="C62" s="140"/>
      <c r="D62" s="19"/>
      <c r="E62" s="90"/>
      <c r="F62" s="195"/>
    </row>
    <row r="63" spans="1:6" x14ac:dyDescent="0.3">
      <c r="A63" s="158"/>
      <c r="B63" s="15" t="s">
        <v>28</v>
      </c>
      <c r="C63" s="139"/>
      <c r="D63" s="19"/>
      <c r="E63" s="90"/>
      <c r="F63" s="195"/>
    </row>
    <row r="64" spans="1:6" ht="93" x14ac:dyDescent="0.35">
      <c r="A64" s="179">
        <v>8.1</v>
      </c>
      <c r="B64" s="17" t="s">
        <v>38</v>
      </c>
      <c r="C64" s="140" t="s">
        <v>45</v>
      </c>
      <c r="D64" s="6">
        <v>8</v>
      </c>
      <c r="E64" s="90"/>
      <c r="F64" s="196">
        <f>E64*D64</f>
        <v>0</v>
      </c>
    </row>
    <row r="65" spans="1:6" ht="70" x14ac:dyDescent="0.35">
      <c r="A65" s="179">
        <v>8.1999999999999993</v>
      </c>
      <c r="B65" s="2" t="s">
        <v>49</v>
      </c>
      <c r="C65" s="140" t="s">
        <v>45</v>
      </c>
      <c r="D65" s="6">
        <v>2</v>
      </c>
      <c r="E65" s="90"/>
      <c r="F65" s="196">
        <f>E65*D65</f>
        <v>0</v>
      </c>
    </row>
    <row r="66" spans="1:6" x14ac:dyDescent="0.3">
      <c r="A66" s="158">
        <v>9</v>
      </c>
      <c r="B66" s="18" t="s">
        <v>187</v>
      </c>
      <c r="C66" s="139"/>
      <c r="D66" s="19"/>
      <c r="E66" s="90"/>
      <c r="F66" s="195"/>
    </row>
    <row r="67" spans="1:6" ht="84" x14ac:dyDescent="0.3">
      <c r="A67" s="179">
        <v>9.1</v>
      </c>
      <c r="B67" s="15" t="s">
        <v>30</v>
      </c>
      <c r="C67" s="139"/>
      <c r="D67" s="19"/>
      <c r="E67" s="90"/>
      <c r="F67" s="195"/>
    </row>
    <row r="68" spans="1:6" x14ac:dyDescent="0.3">
      <c r="A68" s="179" t="s">
        <v>188</v>
      </c>
      <c r="B68" s="20" t="s">
        <v>31</v>
      </c>
      <c r="C68" s="140" t="s">
        <v>104</v>
      </c>
      <c r="D68" s="6">
        <v>50</v>
      </c>
      <c r="E68" s="90"/>
      <c r="F68" s="196">
        <f>E68*D68</f>
        <v>0</v>
      </c>
    </row>
    <row r="69" spans="1:6" ht="70" x14ac:dyDescent="0.35">
      <c r="A69" s="179">
        <v>9.1999999999999993</v>
      </c>
      <c r="B69" s="15" t="s">
        <v>32</v>
      </c>
      <c r="C69" s="140"/>
      <c r="D69" s="6"/>
      <c r="E69" s="90"/>
      <c r="F69" s="195"/>
    </row>
    <row r="70" spans="1:6" ht="15" thickBot="1" x14ac:dyDescent="0.35">
      <c r="A70" s="201" t="s">
        <v>189</v>
      </c>
      <c r="B70" s="202" t="s">
        <v>33</v>
      </c>
      <c r="C70" s="203" t="s">
        <v>182</v>
      </c>
      <c r="D70" s="216">
        <v>4</v>
      </c>
      <c r="E70" s="204"/>
      <c r="F70" s="205">
        <f>E70*D70</f>
        <v>0</v>
      </c>
    </row>
    <row r="71" spans="1:6" ht="15" thickBot="1" x14ac:dyDescent="0.4">
      <c r="A71" s="199"/>
      <c r="B71" s="261" t="s">
        <v>191</v>
      </c>
      <c r="C71" s="261"/>
      <c r="D71" s="261"/>
      <c r="E71" s="261"/>
      <c r="F71" s="200">
        <f>SUM(F37:F70)</f>
        <v>0</v>
      </c>
    </row>
    <row r="72" spans="1:6" x14ac:dyDescent="0.35">
      <c r="A72" s="166"/>
      <c r="E72" s="171"/>
    </row>
    <row r="73" spans="1:6" x14ac:dyDescent="0.35">
      <c r="A73" s="166"/>
      <c r="E73" s="171"/>
    </row>
    <row r="74" spans="1:6" x14ac:dyDescent="0.35">
      <c r="A74" s="166"/>
      <c r="E74" s="171"/>
    </row>
    <row r="75" spans="1:6" x14ac:dyDescent="0.35">
      <c r="A75" s="166"/>
    </row>
    <row r="76" spans="1:6" x14ac:dyDescent="0.35">
      <c r="A76" s="166"/>
    </row>
    <row r="77" spans="1:6" x14ac:dyDescent="0.35">
      <c r="A77" s="166"/>
    </row>
    <row r="78" spans="1:6" x14ac:dyDescent="0.35">
      <c r="A78" s="166"/>
    </row>
    <row r="79" spans="1:6" x14ac:dyDescent="0.35">
      <c r="A79" s="166"/>
    </row>
    <row r="80" spans="1:6" x14ac:dyDescent="0.35">
      <c r="A80" s="166"/>
    </row>
    <row r="81" spans="1:1" x14ac:dyDescent="0.35">
      <c r="A81" s="166"/>
    </row>
    <row r="82" spans="1:1" x14ac:dyDescent="0.35">
      <c r="A82" s="166"/>
    </row>
    <row r="83" spans="1:1" x14ac:dyDescent="0.35">
      <c r="A83" s="166"/>
    </row>
    <row r="84" spans="1:1" x14ac:dyDescent="0.35">
      <c r="A84" s="166"/>
    </row>
    <row r="85" spans="1:1" x14ac:dyDescent="0.35">
      <c r="A85" s="166"/>
    </row>
    <row r="86" spans="1:1" x14ac:dyDescent="0.35">
      <c r="A86" s="166"/>
    </row>
    <row r="87" spans="1:1" x14ac:dyDescent="0.35">
      <c r="A87" s="166"/>
    </row>
    <row r="88" spans="1:1" x14ac:dyDescent="0.35">
      <c r="A88" s="166"/>
    </row>
    <row r="89" spans="1:1" x14ac:dyDescent="0.35">
      <c r="A89" s="166"/>
    </row>
    <row r="90" spans="1:1" x14ac:dyDescent="0.35">
      <c r="A90" s="166"/>
    </row>
    <row r="91" spans="1:1" x14ac:dyDescent="0.35">
      <c r="A91" s="166"/>
    </row>
  </sheetData>
  <sheetProtection algorithmName="SHA-512" hashValue="JlqMfTiTxqwuZ3wwX1Xki13jEfuGJCzXGntEiNKxNnwX2RYjqeSup5tqZ2ozmaGZv/98I7gK7bhgbZ+0Ho7qgA==" saltValue="hxCp6sZO65JM5hlgSHLi+Q==" spinCount="100000" sheet="1" objects="1" scenarios="1"/>
  <protectedRanges>
    <protectedRange sqref="E3:E70" name="Rates"/>
  </protectedRanges>
  <mergeCells count="6">
    <mergeCell ref="A1:F1"/>
    <mergeCell ref="A45:A48"/>
    <mergeCell ref="B27:E27"/>
    <mergeCell ref="B36:E36"/>
    <mergeCell ref="B71:E71"/>
    <mergeCell ref="A25:A26"/>
  </mergeCells>
  <pageMargins left="0.31496062992125984" right="0.11811023622047245" top="0.15748031496062992" bottom="0.35433070866141736" header="0" footer="0.11811023622047245"/>
  <pageSetup orientation="portrait" verticalDpi="0" r:id="rId1"/>
  <headerFooter>
    <oddFooter>&amp;L&amp;A&amp;RPage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ABSTRACT</vt:lpstr>
      <vt:lpstr>BOQ Day Care Centre</vt:lpstr>
      <vt:lpstr>BOQ Onco&amp; Pallative OPD</vt:lpstr>
      <vt:lpstr>BOQ KIOSK</vt:lpstr>
      <vt:lpstr>ABSTRACT!Print_Area</vt:lpstr>
      <vt:lpstr>'BOQ Day Care Centre'!Print_Area</vt:lpstr>
      <vt:lpstr>'BOQ Day Care Centre'!Print_Titles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Kulkarni, Amit</cp:lastModifiedBy>
  <cp:lastPrinted>2020-08-23T16:35:22Z</cp:lastPrinted>
  <dcterms:created xsi:type="dcterms:W3CDTF">2019-10-16T16:16:00Z</dcterms:created>
  <dcterms:modified xsi:type="dcterms:W3CDTF">2020-08-24T06:23:31Z</dcterms:modified>
</cp:coreProperties>
</file>